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8210" windowHeight="7695" tabRatio="904" activeTab="6"/>
  </bookViews>
  <sheets>
    <sheet name="封面" sheetId="1" r:id="rId1"/>
    <sheet name="目录" sheetId="2" r:id="rId2"/>
    <sheet name="01基础信息" sheetId="3" r:id="rId3"/>
    <sheet name="02纳入预算管理的行政事业性收费和基金" sheetId="4" r:id="rId4"/>
    <sheet name="03财政代管资金专户" sheetId="5" r:id="rId5"/>
    <sheet name="04收支总表" sheetId="6" r:id="rId6"/>
    <sheet name="05基本支出表" sheetId="7" r:id="rId7"/>
    <sheet name="06项目支出表一" sheetId="8" r:id="rId8"/>
    <sheet name="07项目支出表二" sheetId="9" r:id="rId9"/>
    <sheet name="08政府采购及购买服务预算表" sheetId="10" r:id="rId10"/>
    <sheet name="09结转结余情况表" sheetId="11" r:id="rId11"/>
    <sheet name="10机动车表" sheetId="12" r:id="rId12"/>
    <sheet name="11三公经费执行情况表 " sheetId="13" r:id="rId13"/>
    <sheet name="12绩效目标申报表" sheetId="14" r:id="rId14"/>
  </sheets>
  <definedNames>
    <definedName name="abc">OFFSET(#REF!,,MATCH(#REF!,#REF!,)-1,COUNTA(OFFSET(#REF!,,MATCH(#REF!,#REF!,)-1,65531)))</definedName>
    <definedName name="_xlnm.Print_Area" localSheetId="2">'01基础信息'!$A$1:$L$40</definedName>
    <definedName name="_xlnm.Print_Area" localSheetId="3">'02纳入预算管理的行政事业性收费和基金'!$A$1:$N$23</definedName>
    <definedName name="_xlnm.Print_Area" localSheetId="4">'03财政代管资金专户'!$A$1:$O$20</definedName>
    <definedName name="_xlnm.Print_Area" localSheetId="9">'08政府采购及购买服务预算表'!$A$1:$AC$19</definedName>
    <definedName name="_xlnm.Print_Area">$A$1:$F$35</definedName>
    <definedName name="_xlnm.Print_Titles" localSheetId="2">'01基础信息'!$1:$3</definedName>
    <definedName name="_xlnm.Print_Titles" localSheetId="6">'05基本支出表'!$2:$6</definedName>
    <definedName name="_xlnm.Print_Titles" localSheetId="7">'06项目支出表一'!$1:$5</definedName>
    <definedName name="_xlnm.Print_Titles" localSheetId="8">'07项目支出表二'!$1:$5</definedName>
    <definedName name="_xlnm.Print_Titles" localSheetId="9">'08政府采购及购买服务预算表'!$2:$6</definedName>
    <definedName name="_xlnm.Print_Titles">$1:$35</definedName>
  </definedNames>
  <calcPr fullCalcOnLoad="1"/>
</workbook>
</file>

<file path=xl/comments13.xml><?xml version="1.0" encoding="utf-8"?>
<comments xmlns="http://schemas.openxmlformats.org/spreadsheetml/2006/main">
  <authors>
    <author>作者</author>
  </authors>
  <commentList>
    <comment ref="G20" authorId="0">
      <text>
        <r>
          <rPr>
            <b/>
            <sz val="9"/>
            <rFont val="宋体"/>
            <family val="0"/>
          </rPr>
          <t>要等于表一</t>
        </r>
        <r>
          <rPr>
            <sz val="9"/>
            <rFont val="宋体"/>
            <family val="0"/>
          </rPr>
          <t>79行财政补助车辆数</t>
        </r>
      </text>
    </comment>
    <comment ref="G15" authorId="0">
      <text>
        <r>
          <rPr>
            <sz val="9"/>
            <rFont val="宋体"/>
            <family val="0"/>
          </rPr>
          <t xml:space="preserve">截止当年10月底车辆实有数
</t>
        </r>
      </text>
    </comment>
  </commentList>
</comments>
</file>

<file path=xl/sharedStrings.xml><?xml version="1.0" encoding="utf-8"?>
<sst xmlns="http://schemas.openxmlformats.org/spreadsheetml/2006/main" count="816" uniqueCount="580">
  <si>
    <t>行号</t>
  </si>
  <si>
    <t>1</t>
  </si>
  <si>
    <t>2</t>
  </si>
  <si>
    <r>
      <t xml:space="preserve">    </t>
    </r>
    <r>
      <rPr>
        <sz val="9"/>
        <rFont val="宋体"/>
        <family val="0"/>
      </rPr>
      <t>一、编制人数</t>
    </r>
  </si>
  <si>
    <t>3</t>
  </si>
  <si>
    <t>4</t>
  </si>
  <si>
    <t>5</t>
  </si>
  <si>
    <r>
      <t xml:space="preserve">        1.</t>
    </r>
    <r>
      <rPr>
        <sz val="9"/>
        <rFont val="宋体"/>
        <family val="0"/>
      </rPr>
      <t>机关编制人数</t>
    </r>
  </si>
  <si>
    <t>6</t>
  </si>
  <si>
    <t>7</t>
  </si>
  <si>
    <t>8</t>
  </si>
  <si>
    <t>9</t>
  </si>
  <si>
    <t>10</t>
  </si>
  <si>
    <t>11</t>
  </si>
  <si>
    <t>12</t>
  </si>
  <si>
    <t>13</t>
  </si>
  <si>
    <t>14</t>
  </si>
  <si>
    <r>
      <t xml:space="preserve">        2.</t>
    </r>
    <r>
      <rPr>
        <sz val="9"/>
        <rFont val="宋体"/>
        <family val="0"/>
      </rPr>
      <t>事业单位编制人数</t>
    </r>
  </si>
  <si>
    <t>15</t>
  </si>
  <si>
    <t>16</t>
  </si>
  <si>
    <t>17</t>
  </si>
  <si>
    <r>
      <t xml:space="preserve">    </t>
    </r>
    <r>
      <rPr>
        <sz val="9"/>
        <rFont val="宋体"/>
        <family val="0"/>
      </rPr>
      <t>二、实有在职人数</t>
    </r>
  </si>
  <si>
    <t>18</t>
  </si>
  <si>
    <t>19</t>
  </si>
  <si>
    <t>20</t>
  </si>
  <si>
    <t>21</t>
  </si>
  <si>
    <t>22</t>
  </si>
  <si>
    <r>
      <t xml:space="preserve">        1.</t>
    </r>
    <r>
      <rPr>
        <sz val="9"/>
        <rFont val="宋体"/>
        <family val="0"/>
      </rPr>
      <t>机关在职人数</t>
    </r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</si>
  <si>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</si>
  <si>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</si>
  <si>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</si>
  <si>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</si>
  <si>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</si>
  <si>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</si>
  <si>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</si>
  <si>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</si>
  <si>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</si>
  <si>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t xml:space="preserve">    </t>
    </r>
    <r>
      <rPr>
        <sz val="9"/>
        <rFont val="宋体"/>
        <family val="0"/>
      </rPr>
      <t>四、退休人员</t>
    </r>
  </si>
  <si>
    <t>32</t>
  </si>
  <si>
    <r>
      <t xml:space="preserve">    </t>
    </r>
    <r>
      <rPr>
        <sz val="9"/>
        <rFont val="宋体"/>
        <family val="0"/>
      </rPr>
      <t>五、其他人员</t>
    </r>
  </si>
  <si>
    <r>
      <t xml:space="preserve">        1.</t>
    </r>
    <r>
      <rPr>
        <sz val="9"/>
        <rFont val="宋体"/>
        <family val="0"/>
      </rPr>
      <t>本科生人数</t>
    </r>
  </si>
  <si>
    <r>
      <t xml:space="preserve">        2.</t>
    </r>
    <r>
      <rPr>
        <sz val="9"/>
        <rFont val="宋体"/>
        <family val="0"/>
      </rPr>
      <t>专科生人数</t>
    </r>
  </si>
  <si>
    <r>
      <t xml:space="preserve">        </t>
    </r>
    <r>
      <rPr>
        <sz val="9"/>
        <rFont val="宋体"/>
        <family val="0"/>
      </rPr>
      <t>教龄津贴开支人数</t>
    </r>
  </si>
  <si>
    <r>
      <t xml:space="preserve">        </t>
    </r>
    <r>
      <rPr>
        <sz val="9"/>
        <rFont val="宋体"/>
        <family val="0"/>
      </rPr>
      <t>护龄津贴开支人数</t>
    </r>
  </si>
  <si>
    <t>固定资产情况</t>
  </si>
  <si>
    <r>
      <t xml:space="preserve">             2.</t>
    </r>
    <r>
      <rPr>
        <sz val="9"/>
        <rFont val="宋体"/>
        <family val="0"/>
      </rPr>
      <t>专用房屋面积</t>
    </r>
  </si>
  <si>
    <r>
      <t xml:space="preserve">        1.</t>
    </r>
    <r>
      <rPr>
        <sz val="9"/>
        <rFont val="宋体"/>
        <family val="0"/>
      </rPr>
      <t>服务器</t>
    </r>
  </si>
  <si>
    <r>
      <t xml:space="preserve">        2.</t>
    </r>
    <r>
      <rPr>
        <sz val="9"/>
        <rFont val="宋体"/>
        <family val="0"/>
      </rPr>
      <t>交换机</t>
    </r>
  </si>
  <si>
    <r>
      <t xml:space="preserve">        3.</t>
    </r>
    <r>
      <rPr>
        <sz val="9"/>
        <rFont val="宋体"/>
        <family val="0"/>
      </rPr>
      <t>路由器</t>
    </r>
  </si>
  <si>
    <r>
      <t xml:space="preserve">        4.</t>
    </r>
    <r>
      <rPr>
        <sz val="9"/>
        <rFont val="宋体"/>
        <family val="0"/>
      </rPr>
      <t>台式电脑</t>
    </r>
  </si>
  <si>
    <r>
      <t xml:space="preserve">        5.</t>
    </r>
    <r>
      <rPr>
        <sz val="9"/>
        <rFont val="宋体"/>
        <family val="0"/>
      </rPr>
      <t>笔记本电脑</t>
    </r>
  </si>
  <si>
    <r>
      <t xml:space="preserve">        6.</t>
    </r>
    <r>
      <rPr>
        <sz val="9"/>
        <rFont val="宋体"/>
        <family val="0"/>
      </rPr>
      <t>打印机</t>
    </r>
  </si>
  <si>
    <r>
      <t xml:space="preserve">        7.</t>
    </r>
    <r>
      <rPr>
        <sz val="9"/>
        <rFont val="宋体"/>
        <family val="0"/>
      </rPr>
      <t>速印机</t>
    </r>
  </si>
  <si>
    <r>
      <t xml:space="preserve">    </t>
    </r>
    <r>
      <rPr>
        <sz val="9"/>
        <rFont val="宋体"/>
        <family val="0"/>
      </rPr>
      <t>四、外线办公电话</t>
    </r>
  </si>
  <si>
    <t>是否政府采购</t>
  </si>
  <si>
    <t>总计</t>
  </si>
  <si>
    <t>序号</t>
  </si>
  <si>
    <t>项目内容</t>
  </si>
  <si>
    <t>数量</t>
  </si>
  <si>
    <t>资金渠道</t>
  </si>
  <si>
    <t>车牌号</t>
  </si>
  <si>
    <t>型号</t>
  </si>
  <si>
    <t>排气量(升)</t>
  </si>
  <si>
    <t>累计行驶里程(万公里)</t>
  </si>
  <si>
    <t>是否财政供养</t>
  </si>
  <si>
    <r>
      <t xml:space="preserve">        </t>
    </r>
    <r>
      <rPr>
        <sz val="9"/>
        <rFont val="宋体"/>
        <family val="0"/>
      </rPr>
      <t>其中</t>
    </r>
    <r>
      <rPr>
        <sz val="9"/>
        <rFont val="Arial"/>
        <family val="2"/>
      </rPr>
      <t>:1.</t>
    </r>
    <r>
      <rPr>
        <sz val="9"/>
        <rFont val="宋体"/>
        <family val="0"/>
      </rPr>
      <t>房屋和建筑物价值</t>
    </r>
  </si>
  <si>
    <r>
      <t xml:space="preserve">                 2.</t>
    </r>
    <r>
      <rPr>
        <sz val="9"/>
        <rFont val="宋体"/>
        <family val="0"/>
      </rPr>
      <t>汽车价值</t>
    </r>
  </si>
  <si>
    <r>
      <t xml:space="preserve">        </t>
    </r>
    <r>
      <rPr>
        <sz val="9"/>
        <rFont val="宋体"/>
        <family val="0"/>
      </rPr>
      <t>其中</t>
    </r>
    <r>
      <rPr>
        <sz val="9"/>
        <rFont val="Arial"/>
        <family val="2"/>
      </rPr>
      <t>:1.</t>
    </r>
    <r>
      <rPr>
        <sz val="9"/>
        <rFont val="宋体"/>
        <family val="0"/>
      </rPr>
      <t>办公用房面积</t>
    </r>
  </si>
  <si>
    <r>
      <t xml:space="preserve">        8.</t>
    </r>
    <r>
      <rPr>
        <sz val="9"/>
        <rFont val="宋体"/>
        <family val="0"/>
      </rPr>
      <t>复印机</t>
    </r>
  </si>
  <si>
    <r>
      <t xml:space="preserve">        9.</t>
    </r>
    <r>
      <rPr>
        <sz val="9"/>
        <rFont val="宋体"/>
        <family val="0"/>
      </rPr>
      <t>投影仪</t>
    </r>
  </si>
  <si>
    <r>
      <t>车辆</t>
    </r>
    <r>
      <rPr>
        <sz val="12"/>
        <rFont val="宋体"/>
        <family val="0"/>
      </rPr>
      <t>类型</t>
    </r>
  </si>
  <si>
    <r>
      <t>购置</t>
    </r>
    <r>
      <rPr>
        <sz val="12"/>
        <rFont val="宋体"/>
        <family val="0"/>
      </rPr>
      <t>时间</t>
    </r>
  </si>
  <si>
    <r>
      <t>是否</t>
    </r>
    <r>
      <rPr>
        <sz val="12"/>
        <rFont val="宋体"/>
        <family val="0"/>
      </rPr>
      <t>在编</t>
    </r>
  </si>
  <si>
    <r>
      <t>用途</t>
    </r>
    <r>
      <rPr>
        <sz val="12"/>
        <rFont val="宋体"/>
        <family val="0"/>
      </rPr>
      <t>类型</t>
    </r>
  </si>
  <si>
    <t>说明：</t>
  </si>
  <si>
    <r>
      <t xml:space="preserve">        1.</t>
    </r>
    <r>
      <rPr>
        <sz val="9"/>
        <rFont val="宋体"/>
        <family val="0"/>
      </rPr>
      <t>一般离休人员</t>
    </r>
  </si>
  <si>
    <r>
      <t xml:space="preserve">        2.</t>
    </r>
    <r>
      <rPr>
        <sz val="9"/>
        <rFont val="宋体"/>
        <family val="0"/>
      </rPr>
      <t>副厅以上离休人员</t>
    </r>
  </si>
  <si>
    <r>
      <t xml:space="preserve">        2.</t>
    </r>
    <r>
      <rPr>
        <sz val="9"/>
        <rFont val="宋体"/>
        <family val="0"/>
      </rPr>
      <t>享受离休待遇退休人员</t>
    </r>
  </si>
  <si>
    <r>
      <t xml:space="preserve">        1.</t>
    </r>
    <r>
      <rPr>
        <sz val="9"/>
        <rFont val="宋体"/>
        <family val="0"/>
      </rPr>
      <t>汽车编制数</t>
    </r>
  </si>
  <si>
    <r>
      <t xml:space="preserve">        2.</t>
    </r>
    <r>
      <rPr>
        <sz val="9"/>
        <rFont val="宋体"/>
        <family val="0"/>
      </rPr>
      <t>汽车实有数</t>
    </r>
  </si>
  <si>
    <t xml:space="preserve">        1.一般退休人员</t>
  </si>
  <si>
    <t xml:space="preserve">        2.退职人员</t>
  </si>
  <si>
    <t xml:space="preserve">        3.长休人员</t>
  </si>
  <si>
    <t xml:space="preserve">        4.长赡人员</t>
  </si>
  <si>
    <t xml:space="preserve">        5.遗属人数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</si>
  <si>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</si>
  <si>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</si>
  <si>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</si>
  <si>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</si>
  <si>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</si>
  <si>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</si>
  <si>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</si>
  <si>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</si>
  <si>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</si>
  <si>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</si>
  <si>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</si>
  <si>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</si>
  <si>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</si>
  <si>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</si>
  <si>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</si>
  <si>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</si>
  <si>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</si>
  <si>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</si>
  <si>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</si>
  <si>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</si>
  <si>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</si>
  <si>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</si>
  <si>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</si>
  <si>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</si>
  <si>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</si>
  <si>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</si>
  <si>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</si>
  <si>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</si>
  <si>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</si>
  <si>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</si>
  <si>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</si>
  <si>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</si>
  <si>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</si>
  <si>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75</t>
  </si>
  <si>
    <t>76</t>
  </si>
  <si>
    <t>77</t>
  </si>
  <si>
    <t>78</t>
  </si>
  <si>
    <t>79</t>
  </si>
  <si>
    <t>80</t>
  </si>
  <si>
    <t>81</t>
  </si>
  <si>
    <t>82</t>
  </si>
  <si>
    <t>收              入</t>
  </si>
  <si>
    <t>支              出</t>
  </si>
  <si>
    <t>项目</t>
  </si>
  <si>
    <t>金额</t>
  </si>
  <si>
    <t xml:space="preserve"> </t>
  </si>
  <si>
    <t>一、基本支出</t>
  </si>
  <si>
    <t>二、项目支出</t>
  </si>
  <si>
    <t>四、对附属单位补助支出</t>
  </si>
  <si>
    <t>五、上缴上级支出</t>
  </si>
  <si>
    <t>本年收入合计</t>
  </si>
  <si>
    <t>本年支出合计</t>
  </si>
  <si>
    <t>收入总计</t>
  </si>
  <si>
    <t>支出总计</t>
  </si>
  <si>
    <r>
      <t xml:space="preserve">        2.</t>
    </r>
    <r>
      <rPr>
        <sz val="9"/>
        <rFont val="宋体"/>
        <family val="0"/>
      </rPr>
      <t>事业单位在职人数</t>
    </r>
  </si>
  <si>
    <r>
      <t>人员基本情况</t>
    </r>
    <r>
      <rPr>
        <b/>
        <sz val="9"/>
        <rFont val="Arial"/>
        <family val="2"/>
      </rPr>
      <t>(</t>
    </r>
    <r>
      <rPr>
        <b/>
        <sz val="9"/>
        <rFont val="宋体"/>
        <family val="0"/>
      </rPr>
      <t>人</t>
    </r>
    <r>
      <rPr>
        <b/>
        <sz val="9"/>
        <rFont val="Arial"/>
        <family val="2"/>
      </rPr>
      <t>)</t>
    </r>
  </si>
  <si>
    <t>其中:财政预算内拨补</t>
  </si>
  <si>
    <t>×</t>
  </si>
  <si>
    <r>
      <t xml:space="preserve">        6.</t>
    </r>
    <r>
      <rPr>
        <sz val="9"/>
        <rFont val="宋体"/>
        <family val="0"/>
      </rPr>
      <t>享受托幼补助人数</t>
    </r>
  </si>
  <si>
    <t>二、基金预算财政拨款（补助）</t>
  </si>
  <si>
    <t>四、其他财政性资金拨款</t>
  </si>
  <si>
    <t>项目类别</t>
  </si>
  <si>
    <t>1、工资福利支出</t>
  </si>
  <si>
    <t>（一）人员经费</t>
  </si>
  <si>
    <t>其他收入</t>
  </si>
  <si>
    <t>十一、用事业基金弥补收支差额</t>
  </si>
  <si>
    <t>用事业基金弥补收支差额</t>
  </si>
  <si>
    <t>附属单位上缴收入</t>
  </si>
  <si>
    <t>合计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</si>
  <si>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</si>
  <si>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</si>
  <si>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</si>
  <si>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</si>
  <si>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</si>
  <si>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</si>
  <si>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</si>
  <si>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</si>
  <si>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</si>
  <si>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</si>
  <si>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单位名称：</t>
  </si>
  <si>
    <t>采购项目</t>
  </si>
  <si>
    <t>需求时间</t>
  </si>
  <si>
    <t>1、</t>
  </si>
  <si>
    <t>目    录</t>
  </si>
  <si>
    <t>单位：万元（保留2位小数）</t>
  </si>
  <si>
    <t>收费标准</t>
  </si>
  <si>
    <t>平均数</t>
  </si>
  <si>
    <t>小计</t>
  </si>
  <si>
    <t>支出项目类别</t>
  </si>
  <si>
    <t>项目名称</t>
  </si>
  <si>
    <t>基金预算财政拨款(补助)</t>
  </si>
  <si>
    <t>其他财政性资金拨款</t>
  </si>
  <si>
    <t>上级补助收入</t>
  </si>
  <si>
    <t>⑴养老保险</t>
  </si>
  <si>
    <t>⑵医疗保险</t>
  </si>
  <si>
    <t>⑶失业保险</t>
  </si>
  <si>
    <t>⑷残疾人就业保障金</t>
  </si>
  <si>
    <t>2、对个人和家庭的补助</t>
  </si>
  <si>
    <t>⑶其他生活补助</t>
  </si>
  <si>
    <t>⑴汽车经费</t>
  </si>
  <si>
    <t>⑶两轮摩托车经费</t>
  </si>
  <si>
    <t>2、</t>
  </si>
  <si>
    <t>3、</t>
  </si>
  <si>
    <t>单位：万元（保留2位小数）</t>
  </si>
  <si>
    <t>六、结转下年</t>
  </si>
  <si>
    <t xml:space="preserve">      其中：择校生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</si>
  <si>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</si>
  <si>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</si>
  <si>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</si>
  <si>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</si>
  <si>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</si>
  <si>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</si>
  <si>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</si>
  <si>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</si>
  <si>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</si>
  <si>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</si>
  <si>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r>
      <t xml:space="preserve">        3.</t>
    </r>
    <r>
      <rPr>
        <sz val="9"/>
        <rFont val="宋体"/>
        <family val="0"/>
      </rPr>
      <t>中专、技校、职专生人数</t>
    </r>
  </si>
  <si>
    <r>
      <t xml:space="preserve">        4.</t>
    </r>
    <r>
      <rPr>
        <sz val="9"/>
        <rFont val="宋体"/>
        <family val="0"/>
      </rPr>
      <t>高中学生人数</t>
    </r>
  </si>
  <si>
    <r>
      <t xml:space="preserve">        5.</t>
    </r>
    <r>
      <rPr>
        <sz val="9"/>
        <rFont val="宋体"/>
        <family val="0"/>
      </rPr>
      <t>初中学生人数</t>
    </r>
  </si>
  <si>
    <r>
      <t xml:space="preserve">        6.</t>
    </r>
    <r>
      <rPr>
        <sz val="9"/>
        <rFont val="宋体"/>
        <family val="0"/>
      </rPr>
      <t>小学学生人数</t>
    </r>
  </si>
  <si>
    <r>
      <t xml:space="preserve">     </t>
    </r>
    <r>
      <rPr>
        <sz val="9"/>
        <rFont val="宋体"/>
        <family val="0"/>
      </rPr>
      <t>十、其他办公设备（台）</t>
    </r>
  </si>
  <si>
    <t>补充资料</t>
  </si>
  <si>
    <t>项目类别</t>
  </si>
  <si>
    <t>主管部门集中收入</t>
  </si>
  <si>
    <t>捐赠资金</t>
  </si>
  <si>
    <t>4.捐赠资金</t>
  </si>
  <si>
    <t>小计</t>
  </si>
  <si>
    <t>（二）商品和服务支出（公用经费）</t>
  </si>
  <si>
    <t>103</t>
  </si>
  <si>
    <t>104</t>
  </si>
  <si>
    <t>105</t>
  </si>
  <si>
    <r>
      <t xml:space="preserve">    </t>
    </r>
    <r>
      <rPr>
        <sz val="9"/>
        <rFont val="宋体"/>
        <family val="0"/>
      </rPr>
      <t>九、病床数</t>
    </r>
  </si>
  <si>
    <r>
      <t xml:space="preserve">    </t>
    </r>
    <r>
      <rPr>
        <sz val="9"/>
        <rFont val="宋体"/>
        <family val="0"/>
      </rPr>
      <t>七、学生学员数</t>
    </r>
  </si>
  <si>
    <r>
      <t xml:space="preserve">    </t>
    </r>
    <r>
      <rPr>
        <sz val="9"/>
        <rFont val="宋体"/>
        <family val="0"/>
      </rPr>
      <t>八、教护龄津贴开支人数</t>
    </r>
  </si>
  <si>
    <r>
      <t xml:space="preserve">        10.</t>
    </r>
    <r>
      <rPr>
        <sz val="9"/>
        <rFont val="宋体"/>
        <family val="0"/>
      </rPr>
      <t>其他网络设备</t>
    </r>
  </si>
  <si>
    <t>功能科目</t>
  </si>
  <si>
    <r>
      <t xml:space="preserve">    </t>
    </r>
    <r>
      <rPr>
        <sz val="9"/>
        <rFont val="宋体"/>
        <family val="0"/>
      </rPr>
      <t>三、离休人员</t>
    </r>
  </si>
  <si>
    <t>33</t>
  </si>
  <si>
    <t>34</t>
  </si>
  <si>
    <t>69</t>
  </si>
  <si>
    <t>70</t>
  </si>
  <si>
    <t>⑴基础性绩效工资</t>
  </si>
  <si>
    <t>5.绩效工资</t>
  </si>
  <si>
    <t>6.其他工资福利支出</t>
  </si>
  <si>
    <t>1.在职人员综合定额公用经费</t>
  </si>
  <si>
    <t>2.公务用车运行维护费</t>
  </si>
  <si>
    <t>3.教育院校生均综合定额公用经费</t>
  </si>
  <si>
    <t>4.修购基金（事业单位填列）</t>
  </si>
  <si>
    <t>驻外单位预算外收入(经财政核准未纳入专户管理)</t>
  </si>
  <si>
    <t>七、上级补助收入</t>
  </si>
  <si>
    <t>八、附属单位上缴收入</t>
  </si>
  <si>
    <t>九、其他收入</t>
  </si>
  <si>
    <t>三、事业单位经营支出</t>
  </si>
  <si>
    <t>单位名称</t>
  </si>
  <si>
    <t>单位结余结转项目</t>
  </si>
  <si>
    <t>项目起始年月</t>
  </si>
  <si>
    <t>项目是否完成</t>
  </si>
  <si>
    <t>需要继续保留的金额</t>
  </si>
  <si>
    <t xml:space="preserve">结余结转资金金额 </t>
  </si>
  <si>
    <t>1</t>
  </si>
  <si>
    <t>2</t>
  </si>
  <si>
    <t>备注</t>
  </si>
  <si>
    <t>3.主管部门集中收入</t>
  </si>
  <si>
    <t>利息收入</t>
  </si>
  <si>
    <t>国有资产报废变卖等收入</t>
  </si>
  <si>
    <t>备注</t>
  </si>
  <si>
    <t>要列出具体项目名称</t>
  </si>
  <si>
    <t>其他</t>
  </si>
  <si>
    <t>应缴财政专户计划数</t>
  </si>
  <si>
    <t>合    计</t>
  </si>
  <si>
    <t>9=7+8</t>
  </si>
  <si>
    <t>减：上下级分成</t>
  </si>
  <si>
    <t>可缴市级金库收入</t>
  </si>
  <si>
    <t>应缴预算计划数</t>
  </si>
  <si>
    <t>省体制财力集中20%</t>
  </si>
  <si>
    <t>市级可用收入</t>
  </si>
  <si>
    <t>×</t>
  </si>
  <si>
    <t>9=7-8</t>
  </si>
  <si>
    <t>11=9-10</t>
  </si>
  <si>
    <t>×</t>
  </si>
  <si>
    <t>10=9×20%</t>
  </si>
  <si>
    <t>十、历年结余结转资金（含上年）</t>
  </si>
  <si>
    <t>历年结余结转资金（含上年）</t>
  </si>
  <si>
    <r>
      <t xml:space="preserve">   </t>
    </r>
    <r>
      <rPr>
        <sz val="9"/>
        <rFont val="宋体"/>
        <family val="0"/>
      </rPr>
      <t>十、</t>
    </r>
    <r>
      <rPr>
        <sz val="7"/>
        <rFont val="宋体"/>
        <family val="0"/>
      </rPr>
      <t>民政福利事业单位收养（容）人数（人）</t>
    </r>
  </si>
  <si>
    <r>
      <t xml:space="preserve">            </t>
    </r>
    <r>
      <rPr>
        <sz val="9"/>
        <rFont val="宋体"/>
        <family val="0"/>
      </rPr>
      <t>其中：师范专科生人数</t>
    </r>
  </si>
  <si>
    <r>
      <t xml:space="preserve">            </t>
    </r>
    <r>
      <rPr>
        <sz val="9"/>
        <rFont val="宋体"/>
        <family val="0"/>
      </rPr>
      <t>其中：中师生人数</t>
    </r>
  </si>
  <si>
    <r>
      <t xml:space="preserve">         </t>
    </r>
    <r>
      <rPr>
        <sz val="9"/>
        <rFont val="宋体"/>
        <family val="0"/>
      </rPr>
      <t>（</t>
    </r>
    <r>
      <rPr>
        <sz val="9"/>
        <rFont val="Arial"/>
        <family val="2"/>
      </rPr>
      <t>1</t>
    </r>
    <r>
      <rPr>
        <sz val="9"/>
        <rFont val="宋体"/>
        <family val="0"/>
      </rPr>
      <t>）副厅以上人员</t>
    </r>
  </si>
  <si>
    <r>
      <t xml:space="preserve">            </t>
    </r>
    <r>
      <rPr>
        <sz val="9"/>
        <rFont val="宋体"/>
        <family val="0"/>
      </rPr>
      <t>（</t>
    </r>
    <r>
      <rPr>
        <sz val="9"/>
        <rFont val="Arial"/>
        <family val="2"/>
      </rPr>
      <t>1</t>
    </r>
    <r>
      <rPr>
        <sz val="9"/>
        <rFont val="宋体"/>
        <family val="0"/>
      </rPr>
      <t>）机关行政编制人数</t>
    </r>
  </si>
  <si>
    <r>
      <t xml:space="preserve">            </t>
    </r>
    <r>
      <rPr>
        <sz val="9"/>
        <rFont val="宋体"/>
        <family val="0"/>
      </rPr>
      <t>（</t>
    </r>
    <r>
      <rPr>
        <sz val="9"/>
        <rFont val="Arial"/>
        <family val="2"/>
      </rPr>
      <t>2</t>
    </r>
    <r>
      <rPr>
        <sz val="9"/>
        <rFont val="宋体"/>
        <family val="0"/>
      </rPr>
      <t>）机关事业编制人数</t>
    </r>
  </si>
  <si>
    <r>
      <t xml:space="preserve">            </t>
    </r>
    <r>
      <rPr>
        <sz val="9"/>
        <rFont val="宋体"/>
        <family val="0"/>
      </rPr>
      <t>（</t>
    </r>
    <r>
      <rPr>
        <sz val="9"/>
        <rFont val="Arial"/>
        <family val="2"/>
      </rPr>
      <t>3</t>
    </r>
    <r>
      <rPr>
        <sz val="9"/>
        <rFont val="宋体"/>
        <family val="0"/>
      </rPr>
      <t>）机关工勤编制人数</t>
    </r>
  </si>
  <si>
    <r>
      <t xml:space="preserve">         </t>
    </r>
    <r>
      <rPr>
        <sz val="9"/>
        <rFont val="宋体"/>
        <family val="0"/>
      </rPr>
      <t>（</t>
    </r>
    <r>
      <rPr>
        <sz val="9"/>
        <rFont val="Arial"/>
        <family val="2"/>
      </rPr>
      <t>2</t>
    </r>
    <r>
      <rPr>
        <sz val="9"/>
        <rFont val="宋体"/>
        <family val="0"/>
      </rPr>
      <t>）副厅以下人员</t>
    </r>
  </si>
  <si>
    <r>
      <t xml:space="preserve">            </t>
    </r>
    <r>
      <rPr>
        <sz val="9"/>
        <rFont val="宋体"/>
        <family val="0"/>
      </rPr>
      <t>其中：师范本科生人数</t>
    </r>
  </si>
  <si>
    <r>
      <t xml:space="preserve">        </t>
    </r>
    <r>
      <rPr>
        <sz val="9"/>
        <rFont val="宋体"/>
        <family val="0"/>
      </rPr>
      <t>编制病床数（床）</t>
    </r>
  </si>
  <si>
    <r>
      <t xml:space="preserve">        </t>
    </r>
    <r>
      <rPr>
        <sz val="9"/>
        <rFont val="宋体"/>
        <family val="0"/>
      </rPr>
      <t>实有病床数（床）</t>
    </r>
  </si>
  <si>
    <r>
      <t xml:space="preserve">    </t>
    </r>
    <r>
      <rPr>
        <sz val="9"/>
        <rFont val="宋体"/>
        <family val="0"/>
      </rPr>
      <t>一、固定资产原值（万元）</t>
    </r>
  </si>
  <si>
    <r>
      <t xml:space="preserve">    </t>
    </r>
    <r>
      <rPr>
        <sz val="9"/>
        <rFont val="宋体"/>
        <family val="0"/>
      </rPr>
      <t>二、房屋面积（平方米）</t>
    </r>
  </si>
  <si>
    <r>
      <t xml:space="preserve">    </t>
    </r>
    <r>
      <rPr>
        <sz val="9"/>
        <rFont val="宋体"/>
        <family val="0"/>
      </rPr>
      <t>三、办公自动化及网络设备数量（台）</t>
    </r>
  </si>
  <si>
    <r>
      <t xml:space="preserve">        </t>
    </r>
    <r>
      <rPr>
        <sz val="9"/>
        <rFont val="宋体"/>
        <family val="0"/>
      </rPr>
      <t>租用通讯专线（条）</t>
    </r>
  </si>
  <si>
    <r>
      <t xml:space="preserve">        </t>
    </r>
    <r>
      <rPr>
        <sz val="9"/>
        <rFont val="宋体"/>
        <family val="0"/>
      </rPr>
      <t>通讯专线年租金（万元）</t>
    </r>
  </si>
  <si>
    <r>
      <t xml:space="preserve">    </t>
    </r>
    <r>
      <rPr>
        <sz val="9"/>
        <rFont val="宋体"/>
        <family val="0"/>
      </rPr>
      <t>五、空调机（台）</t>
    </r>
  </si>
  <si>
    <t xml:space="preserve">  六、摄像机（台）</t>
  </si>
  <si>
    <t xml:space="preserve">  七、数码照相机（台）</t>
  </si>
  <si>
    <t xml:space="preserve">  八、碎纸机（台）</t>
  </si>
  <si>
    <r>
      <t xml:space="preserve">    </t>
    </r>
    <r>
      <rPr>
        <sz val="9"/>
        <rFont val="宋体"/>
        <family val="0"/>
      </rPr>
      <t>九、机动车数量（辆）</t>
    </r>
  </si>
  <si>
    <t>73</t>
  </si>
  <si>
    <r>
      <t xml:space="preserve">            </t>
    </r>
    <r>
      <rPr>
        <sz val="9"/>
        <rFont val="宋体"/>
        <family val="0"/>
      </rPr>
      <t>（</t>
    </r>
    <r>
      <rPr>
        <sz val="9"/>
        <rFont val="Arial"/>
        <family val="2"/>
      </rPr>
      <t>1</t>
    </r>
    <r>
      <rPr>
        <sz val="9"/>
        <rFont val="宋体"/>
        <family val="0"/>
      </rPr>
      <t>）小轿车</t>
    </r>
  </si>
  <si>
    <r>
      <t xml:space="preserve">            </t>
    </r>
    <r>
      <rPr>
        <sz val="9"/>
        <rFont val="宋体"/>
        <family val="0"/>
      </rPr>
      <t>（</t>
    </r>
    <r>
      <rPr>
        <sz val="9"/>
        <rFont val="Arial"/>
        <family val="2"/>
      </rPr>
      <t>2</t>
    </r>
    <r>
      <rPr>
        <sz val="9"/>
        <rFont val="宋体"/>
        <family val="0"/>
      </rPr>
      <t>）旅行车</t>
    </r>
  </si>
  <si>
    <r>
      <t xml:space="preserve">            </t>
    </r>
    <r>
      <rPr>
        <sz val="9"/>
        <rFont val="宋体"/>
        <family val="0"/>
      </rPr>
      <t>（</t>
    </r>
    <r>
      <rPr>
        <sz val="9"/>
        <rFont val="Arial"/>
        <family val="2"/>
      </rPr>
      <t>3</t>
    </r>
    <r>
      <rPr>
        <sz val="9"/>
        <rFont val="宋体"/>
        <family val="0"/>
      </rPr>
      <t>）专用囚车</t>
    </r>
  </si>
  <si>
    <r>
      <t xml:space="preserve">            </t>
    </r>
    <r>
      <rPr>
        <sz val="9"/>
        <rFont val="宋体"/>
        <family val="0"/>
      </rPr>
      <t>（</t>
    </r>
    <r>
      <rPr>
        <sz val="9"/>
        <rFont val="Arial"/>
        <family val="2"/>
      </rPr>
      <t>4</t>
    </r>
    <r>
      <rPr>
        <sz val="9"/>
        <rFont val="宋体"/>
        <family val="0"/>
      </rPr>
      <t>）吉普车</t>
    </r>
  </si>
  <si>
    <r>
      <t xml:space="preserve">            </t>
    </r>
    <r>
      <rPr>
        <sz val="9"/>
        <rFont val="宋体"/>
        <family val="0"/>
      </rPr>
      <t>（</t>
    </r>
    <r>
      <rPr>
        <sz val="9"/>
        <rFont val="Arial"/>
        <family val="2"/>
      </rPr>
      <t>5</t>
    </r>
    <r>
      <rPr>
        <sz val="9"/>
        <rFont val="宋体"/>
        <family val="0"/>
      </rPr>
      <t>）工具车</t>
    </r>
  </si>
  <si>
    <r>
      <t xml:space="preserve">            </t>
    </r>
    <r>
      <rPr>
        <sz val="9"/>
        <rFont val="宋体"/>
        <family val="0"/>
      </rPr>
      <t>（</t>
    </r>
    <r>
      <rPr>
        <sz val="9"/>
        <rFont val="Arial"/>
        <family val="2"/>
      </rPr>
      <t>6</t>
    </r>
    <r>
      <rPr>
        <sz val="9"/>
        <rFont val="宋体"/>
        <family val="0"/>
      </rPr>
      <t>）中巴</t>
    </r>
  </si>
  <si>
    <r>
      <t xml:space="preserve">            </t>
    </r>
    <r>
      <rPr>
        <sz val="9"/>
        <rFont val="宋体"/>
        <family val="0"/>
      </rPr>
      <t>（</t>
    </r>
    <r>
      <rPr>
        <sz val="9"/>
        <rFont val="Arial"/>
        <family val="2"/>
      </rPr>
      <t>8</t>
    </r>
    <r>
      <rPr>
        <sz val="9"/>
        <rFont val="宋体"/>
        <family val="0"/>
      </rPr>
      <t>）其他汽车</t>
    </r>
  </si>
  <si>
    <t>74</t>
  </si>
  <si>
    <r>
      <t>单位：万元（保留</t>
    </r>
    <r>
      <rPr>
        <sz val="12"/>
        <rFont val="宋体"/>
        <family val="0"/>
      </rPr>
      <t>2位小数）</t>
    </r>
  </si>
  <si>
    <r>
      <t xml:space="preserve">        3.</t>
    </r>
    <r>
      <rPr>
        <sz val="9"/>
        <rFont val="宋体"/>
        <family val="0"/>
      </rPr>
      <t>摩托车</t>
    </r>
  </si>
  <si>
    <t>合     计</t>
  </si>
  <si>
    <t>收支预算总表</t>
  </si>
  <si>
    <t>基本支出明细表</t>
  </si>
  <si>
    <t>行政事业性专项支出明细表</t>
  </si>
  <si>
    <t>发展建设性项目支出明细表</t>
  </si>
  <si>
    <t>政府采购预算表</t>
  </si>
  <si>
    <t>项目结余结转情况表</t>
  </si>
  <si>
    <t>机动车情况表</t>
  </si>
  <si>
    <t>2.事业单位经营服务性收入</t>
  </si>
  <si>
    <t>5.房租收入及其他国有资产出租出借收入</t>
  </si>
  <si>
    <t>其中:</t>
  </si>
  <si>
    <t>继续保留的原因</t>
  </si>
  <si>
    <t>项目名称（经济科目）</t>
  </si>
  <si>
    <t>事业单位经营服务性收入</t>
  </si>
  <si>
    <t>六、事业单位经营服务性收入</t>
  </si>
  <si>
    <r>
      <t> </t>
    </r>
    <r>
      <rPr>
        <sz val="12"/>
        <rFont val="宋体"/>
        <family val="0"/>
      </rPr>
      <t xml:space="preserve"> 1、</t>
    </r>
    <r>
      <rPr>
        <sz val="12"/>
        <rFont val="宋体"/>
        <family val="0"/>
      </rPr>
      <t>车辆类型：分为小轿车、旅行车、专用囚车、吉普车、工具车、中巴车、大客车、其他车辆。</t>
    </r>
  </si>
  <si>
    <r>
      <t xml:space="preserve">     </t>
    </r>
    <r>
      <rPr>
        <sz val="9"/>
        <color indexed="10"/>
        <rFont val="宋体"/>
        <family val="0"/>
      </rPr>
      <t xml:space="preserve">       </t>
    </r>
    <r>
      <rPr>
        <sz val="9"/>
        <rFont val="宋体"/>
        <family val="0"/>
      </rPr>
      <t>校企联办生（半工半读生）</t>
    </r>
  </si>
  <si>
    <t>减：房屋出租管理费10%</t>
  </si>
  <si>
    <t>减：集中基础设施建设专项资金</t>
  </si>
  <si>
    <t>14=9-10-11-12-13</t>
  </si>
  <si>
    <t>减项</t>
  </si>
  <si>
    <t>减：房屋出租税收20%</t>
  </si>
  <si>
    <t>执收标准</t>
  </si>
  <si>
    <t>上年财政代管资金专户结存数</t>
  </si>
  <si>
    <t>本年上缴财政代管资金专户计划数</t>
  </si>
  <si>
    <t>本年财政代管资金专户可动用资金</t>
  </si>
  <si>
    <t>减：本年财政代管资金专户核拨数</t>
  </si>
  <si>
    <t>财政代管资金专户结存数</t>
  </si>
  <si>
    <t>财政代管资金专户收入计划明细表</t>
  </si>
  <si>
    <t>三、财政代管资金专户拨款</t>
  </si>
  <si>
    <t>财政代管资金专户拨款</t>
  </si>
  <si>
    <t>1.教育行政事业性收费</t>
  </si>
  <si>
    <t>13=11-12</t>
  </si>
  <si>
    <t>已在部门预算安排数</t>
  </si>
  <si>
    <t>原纳入预算外管理资金</t>
  </si>
  <si>
    <t>大盘子专项支出</t>
  </si>
  <si>
    <t>5.工会经费</t>
  </si>
  <si>
    <t>纳入预算管理的行政事业性收费和基金等收入计划明细表</t>
  </si>
  <si>
    <t>基础信息项目</t>
  </si>
  <si>
    <t>6=（4+5）÷2</t>
  </si>
  <si>
    <t>要列出具体服务项目</t>
  </si>
  <si>
    <t>说明：1.项目内容填列按功能分类的预算科目，即收费名称，其具体分类请找业务科室索取。</t>
  </si>
  <si>
    <t>公务接待费用</t>
  </si>
  <si>
    <t>公务用车运行维护费</t>
  </si>
  <si>
    <t>公务用车购置费用</t>
  </si>
  <si>
    <t>其他资金</t>
  </si>
  <si>
    <t>公用经费</t>
  </si>
  <si>
    <t>专项经费</t>
  </si>
  <si>
    <r>
      <t>XX</t>
    </r>
    <r>
      <rPr>
        <sz val="9"/>
        <rFont val="宋体"/>
        <family val="0"/>
      </rPr>
      <t>项目（预算科目款级）</t>
    </r>
  </si>
  <si>
    <t>排污费收入</t>
  </si>
  <si>
    <t>项目内容</t>
  </si>
  <si>
    <t>因公出国（境）费用</t>
  </si>
  <si>
    <t>年度</t>
  </si>
  <si>
    <t>小计</t>
  </si>
  <si>
    <t>收支预算总表</t>
  </si>
  <si>
    <t xml:space="preserve">表一 </t>
  </si>
  <si>
    <t xml:space="preserve">表二 </t>
  </si>
  <si>
    <t xml:space="preserve">表三 </t>
  </si>
  <si>
    <t xml:space="preserve">表四 </t>
  </si>
  <si>
    <t xml:space="preserve">表五 </t>
  </si>
  <si>
    <t xml:space="preserve">表六 </t>
  </si>
  <si>
    <t xml:space="preserve">表七 </t>
  </si>
  <si>
    <t xml:space="preserve">表八 </t>
  </si>
  <si>
    <t xml:space="preserve">表九 </t>
  </si>
  <si>
    <t xml:space="preserve">表十 </t>
  </si>
  <si>
    <t>表十一</t>
  </si>
  <si>
    <t>表十二</t>
  </si>
  <si>
    <r>
      <t xml:space="preserve">            </t>
    </r>
    <r>
      <rPr>
        <sz val="9"/>
        <rFont val="宋体"/>
        <family val="0"/>
      </rPr>
      <t>（</t>
    </r>
    <r>
      <rPr>
        <sz val="9"/>
        <rFont val="Arial"/>
        <family val="2"/>
      </rPr>
      <t>7</t>
    </r>
    <r>
      <rPr>
        <sz val="9"/>
        <rFont val="宋体"/>
        <family val="0"/>
      </rPr>
      <t>）大客车</t>
    </r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</si>
  <si>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原纳入预算外管理资金</t>
    </r>
  </si>
  <si>
    <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大盘子专项支出</t>
    </r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</si>
  <si>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工资福利支出</t>
    </r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</si>
  <si>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对个人和家庭的补助</t>
    </r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</si>
  <si>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行政事业性专项支出</t>
    </r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</si>
  <si>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发展建设性项目支出</t>
    </r>
  </si>
  <si>
    <t>备注（车辆数）</t>
  </si>
  <si>
    <r>
      <t>⑶其他工资</t>
    </r>
    <r>
      <rPr>
        <sz val="10"/>
        <color indexed="10"/>
        <rFont val="宋体"/>
        <family val="0"/>
      </rPr>
      <t>（需说明）</t>
    </r>
  </si>
  <si>
    <r>
      <t>7.其他商品和服务支出</t>
    </r>
    <r>
      <rPr>
        <sz val="10"/>
        <color indexed="10"/>
        <rFont val="宋体"/>
        <family val="0"/>
      </rPr>
      <t>（需说明）</t>
    </r>
  </si>
  <si>
    <t>单位负责人（签字）：</t>
  </si>
  <si>
    <t>财务负责人（签字）：</t>
  </si>
  <si>
    <t>制表人（签字）：</t>
  </si>
  <si>
    <t>1.基本工资</t>
  </si>
  <si>
    <r>
      <t xml:space="preserve">     </t>
    </r>
    <r>
      <rPr>
        <sz val="9"/>
        <rFont val="宋体"/>
        <family val="0"/>
      </rPr>
      <t>十一、单位已安排就业残疾人数</t>
    </r>
  </si>
  <si>
    <t>项目名称</t>
  </si>
  <si>
    <t>项目立项情况</t>
  </si>
  <si>
    <t>参考标准</t>
  </si>
  <si>
    <t>绩效目标值</t>
  </si>
  <si>
    <r>
      <t xml:space="preserve">        </t>
    </r>
    <r>
      <rPr>
        <u val="single"/>
        <sz val="9"/>
        <rFont val="宋体"/>
        <family val="0"/>
      </rPr>
      <t>其中：内退和离待岗人数</t>
    </r>
  </si>
  <si>
    <t xml:space="preserve">    处级</t>
  </si>
  <si>
    <t xml:space="preserve">    其中：厅级</t>
  </si>
  <si>
    <r>
      <t xml:space="preserve">    </t>
    </r>
    <r>
      <rPr>
        <sz val="9"/>
        <rFont val="宋体"/>
        <family val="0"/>
      </rPr>
      <t>六、在职参加规范津补贴人数</t>
    </r>
  </si>
  <si>
    <t>37</t>
  </si>
  <si>
    <t>71</t>
  </si>
  <si>
    <t>72</t>
  </si>
  <si>
    <t>106</t>
  </si>
  <si>
    <t>107</t>
  </si>
  <si>
    <t>108</t>
  </si>
  <si>
    <t>是</t>
  </si>
  <si>
    <t>否</t>
  </si>
  <si>
    <r>
      <t xml:space="preserve">     </t>
    </r>
    <r>
      <rPr>
        <sz val="9"/>
        <rFont val="宋体"/>
        <family val="0"/>
      </rPr>
      <t>十一、单位出租房产是否纳入资产营运中心统一管理</t>
    </r>
  </si>
  <si>
    <t>水资源费收入</t>
  </si>
  <si>
    <t>⑴核定编制内临时工资</t>
  </si>
  <si>
    <t>⑵通讯、加班费补贴</t>
  </si>
  <si>
    <t>⑵三轮摩托车经费</t>
  </si>
  <si>
    <t>⑴工会经费</t>
  </si>
  <si>
    <t>6.离休人员公务费、特需费</t>
  </si>
  <si>
    <t>⑴助学金</t>
  </si>
  <si>
    <t>⑵奖学金</t>
  </si>
  <si>
    <t>财政支出项目绩效目标申报表</t>
  </si>
  <si>
    <t xml:space="preserve">    科级（含高级技师、技师）</t>
  </si>
  <si>
    <t xml:space="preserve">    一般人员（含工勤及其他）</t>
  </si>
  <si>
    <t>6.其他应缴代管专户资金</t>
  </si>
  <si>
    <t>五、驻外单位核准留用收入（经财政核准未纳入专户管理）</t>
  </si>
  <si>
    <r>
      <t>⑵代扣单位缴交总工会部分</t>
    </r>
    <r>
      <rPr>
        <sz val="10"/>
        <color indexed="10"/>
        <rFont val="宋体"/>
        <family val="0"/>
      </rPr>
      <t>（负数填列）</t>
    </r>
  </si>
  <si>
    <t>其中:财政预算内拨补</t>
  </si>
  <si>
    <t>备注</t>
  </si>
  <si>
    <t>⑸工伤保险</t>
  </si>
  <si>
    <t>⑵奖励性绩效工资</t>
  </si>
  <si>
    <t>项目类别</t>
  </si>
  <si>
    <t>（一）在职人员月基本工资</t>
  </si>
  <si>
    <t>专门面向中小企业(含监狱企业）</t>
  </si>
  <si>
    <t>计量单位</t>
  </si>
  <si>
    <t>品目名称</t>
  </si>
  <si>
    <t>品目编码</t>
  </si>
  <si>
    <t xml:space="preserve"> 是/否</t>
  </si>
  <si>
    <t>文号</t>
  </si>
  <si>
    <t>纳入项目管理数</t>
  </si>
  <si>
    <t>1.行政事业性收费</t>
  </si>
  <si>
    <t>2.政府性基金收入</t>
  </si>
  <si>
    <t>3.专项收入</t>
  </si>
  <si>
    <t>4.罚没收入</t>
  </si>
  <si>
    <t>5.国有资源（资产）有偿使用收入</t>
  </si>
  <si>
    <t>6.其他应缴资金</t>
  </si>
  <si>
    <t>填报单位:（盖章）</t>
  </si>
  <si>
    <t>项目负责人</t>
  </si>
  <si>
    <t>联系电话</t>
  </si>
  <si>
    <t>项目起止时间</t>
  </si>
  <si>
    <t>项目资金申请（万元）</t>
  </si>
  <si>
    <t>其他：</t>
  </si>
  <si>
    <t>项目概况</t>
  </si>
  <si>
    <t>绩效内容</t>
  </si>
  <si>
    <t xml:space="preserve">投入 </t>
  </si>
  <si>
    <t>时效目标</t>
  </si>
  <si>
    <t>目标1</t>
  </si>
  <si>
    <t>成本目标</t>
  </si>
  <si>
    <t>其他资源投入目标</t>
  </si>
  <si>
    <t>产出</t>
  </si>
  <si>
    <t>数量目标</t>
  </si>
  <si>
    <t>质量目标</t>
  </si>
  <si>
    <t>效益</t>
  </si>
  <si>
    <t>社会效益目标</t>
  </si>
  <si>
    <t>可持续影响目标</t>
  </si>
  <si>
    <t>服务对象满意度目标</t>
  </si>
  <si>
    <t>财政支出项目绩效目标申报表</t>
  </si>
  <si>
    <t>存续类型</t>
  </si>
  <si>
    <t>延续 □     新增 □</t>
  </si>
  <si>
    <t xml:space="preserve">资金总额： </t>
  </si>
  <si>
    <t xml:space="preserve">基金预算拨款： </t>
  </si>
  <si>
    <t>项目总体绩效目标（长期目标）</t>
  </si>
  <si>
    <t>制度措施</t>
  </si>
  <si>
    <t xml:space="preserve">项目年度绩效目标   </t>
  </si>
  <si>
    <t>评价指标</t>
  </si>
  <si>
    <t>经济效益目标</t>
  </si>
  <si>
    <t>生态效益目标</t>
  </si>
  <si>
    <r>
      <t>审核人：</t>
    </r>
    <r>
      <rPr>
        <sz val="10.5"/>
        <color indexed="8"/>
        <rFont val="Calibri"/>
        <family val="2"/>
      </rPr>
      <t xml:space="preserve">   </t>
    </r>
  </si>
  <si>
    <r>
      <t>填报人：</t>
    </r>
    <r>
      <rPr>
        <sz val="10.5"/>
        <color indexed="8"/>
        <rFont val="Calibri"/>
        <family val="2"/>
      </rPr>
      <t xml:space="preserve">  </t>
    </r>
  </si>
  <si>
    <t>填报日期：</t>
  </si>
  <si>
    <t>财政拨款</t>
  </si>
  <si>
    <t>⑹生育保险</t>
  </si>
  <si>
    <t>⑺其他社会保险缴费</t>
  </si>
  <si>
    <r>
      <t>表内主要公式：</t>
    </r>
    <r>
      <rPr>
        <sz val="9"/>
        <rFont val="Arial"/>
        <family val="2"/>
      </rPr>
      <t>96</t>
    </r>
    <r>
      <rPr>
        <sz val="9"/>
        <rFont val="宋体"/>
        <family val="0"/>
      </rPr>
      <t>行</t>
    </r>
    <r>
      <rPr>
        <sz val="9"/>
        <rFont val="Arial"/>
        <family val="2"/>
      </rPr>
      <t>=97</t>
    </r>
    <r>
      <rPr>
        <sz val="9"/>
        <rFont val="宋体"/>
        <family val="0"/>
      </rPr>
      <t>行</t>
    </r>
    <r>
      <rPr>
        <sz val="9"/>
        <rFont val="Arial"/>
        <family val="2"/>
      </rPr>
      <t>+98</t>
    </r>
    <r>
      <rPr>
        <sz val="9"/>
        <rFont val="宋体"/>
        <family val="0"/>
      </rPr>
      <t>行</t>
    </r>
    <r>
      <rPr>
        <sz val="9"/>
        <rFont val="Arial"/>
        <family val="2"/>
      </rPr>
      <t>+100</t>
    </r>
    <r>
      <rPr>
        <sz val="9"/>
        <rFont val="宋体"/>
        <family val="0"/>
      </rPr>
      <t>行，</t>
    </r>
    <r>
      <rPr>
        <sz val="9"/>
        <rFont val="Arial"/>
        <family val="2"/>
      </rPr>
      <t>100</t>
    </r>
    <r>
      <rPr>
        <sz val="9"/>
        <rFont val="宋体"/>
        <family val="0"/>
      </rPr>
      <t>行</t>
    </r>
    <r>
      <rPr>
        <sz val="9"/>
        <rFont val="Arial"/>
        <family val="2"/>
      </rPr>
      <t>=102</t>
    </r>
    <r>
      <rPr>
        <sz val="9"/>
        <rFont val="宋体"/>
        <family val="0"/>
      </rPr>
      <t>行</t>
    </r>
    <r>
      <rPr>
        <sz val="9"/>
        <rFont val="Arial"/>
        <family val="2"/>
      </rPr>
      <t>+103</t>
    </r>
    <r>
      <rPr>
        <sz val="9"/>
        <rFont val="宋体"/>
        <family val="0"/>
      </rPr>
      <t>行，</t>
    </r>
    <r>
      <rPr>
        <sz val="9"/>
        <rFont val="Arial"/>
        <family val="2"/>
      </rPr>
      <t>8</t>
    </r>
    <r>
      <rPr>
        <sz val="9"/>
        <rFont val="宋体"/>
        <family val="0"/>
      </rPr>
      <t>行≥</t>
    </r>
    <r>
      <rPr>
        <sz val="9"/>
        <rFont val="Arial"/>
        <family val="2"/>
      </rPr>
      <t>29</t>
    </r>
    <r>
      <rPr>
        <sz val="9"/>
        <rFont val="宋体"/>
        <family val="0"/>
      </rPr>
      <t>行</t>
    </r>
  </si>
  <si>
    <t>2016年市本级部门预算报表</t>
  </si>
  <si>
    <t>2015年10月末单位基础信息表</t>
  </si>
  <si>
    <t>2015年“三公经费”预计执行情况及2016年预计支出情况统计表</t>
  </si>
  <si>
    <t>2015年10月末数</t>
  </si>
  <si>
    <t>2014-2015年收入数</t>
  </si>
  <si>
    <t>2014年</t>
  </si>
  <si>
    <t>2015年预计数</t>
  </si>
  <si>
    <t>2016年拟调整使用金额</t>
  </si>
  <si>
    <t>2014年决算财政批复数</t>
  </si>
  <si>
    <t>2015年预计预算执行数</t>
  </si>
  <si>
    <t>2016年预计支出数</t>
  </si>
  <si>
    <t>2.退休费（含退职费）</t>
  </si>
  <si>
    <t>1.离休费</t>
  </si>
  <si>
    <t>⑵离休干部增发生活补贴</t>
  </si>
  <si>
    <t>⑴离休费</t>
  </si>
  <si>
    <t>3.遗属生活补助</t>
  </si>
  <si>
    <t>4.医疗费（未参加医疗保险单位填列）</t>
  </si>
  <si>
    <r>
      <t>5.助学金（</t>
    </r>
    <r>
      <rPr>
        <sz val="8"/>
        <color indexed="10"/>
        <rFont val="宋体"/>
        <family val="0"/>
      </rPr>
      <t>仅为大中专、基础教育院校填列</t>
    </r>
    <r>
      <rPr>
        <sz val="10"/>
        <rFont val="宋体"/>
        <family val="0"/>
      </rPr>
      <t>）</t>
    </r>
  </si>
  <si>
    <t>6.托幼费</t>
  </si>
  <si>
    <t>7.住房公积金</t>
  </si>
  <si>
    <r>
      <t>8.其他对个人和家庭的补助支出</t>
    </r>
    <r>
      <rPr>
        <sz val="10"/>
        <color indexed="10"/>
        <rFont val="宋体"/>
        <family val="0"/>
      </rPr>
      <t>（需说明）</t>
    </r>
  </si>
  <si>
    <r>
      <t xml:space="preserve">      </t>
    </r>
    <r>
      <rPr>
        <u val="single"/>
        <sz val="9"/>
        <rFont val="宋体"/>
        <family val="0"/>
      </rPr>
      <t>由社保管理中心发放的月离休费</t>
    </r>
  </si>
  <si>
    <r>
      <t xml:space="preserve">      </t>
    </r>
    <r>
      <rPr>
        <u val="single"/>
        <sz val="9"/>
        <rFont val="宋体"/>
        <family val="0"/>
      </rPr>
      <t>由社保管理中心发放的月退休费</t>
    </r>
  </si>
  <si>
    <r>
      <t xml:space="preserve">        </t>
    </r>
    <r>
      <rPr>
        <sz val="9"/>
        <rFont val="宋体"/>
        <family val="0"/>
      </rPr>
      <t>其中：原</t>
    </r>
    <r>
      <rPr>
        <u val="single"/>
        <sz val="9"/>
        <rFont val="宋体"/>
        <family val="0"/>
      </rPr>
      <t>由社保管理中心发放退休费人数</t>
    </r>
  </si>
  <si>
    <r>
      <t xml:space="preserve">        </t>
    </r>
    <r>
      <rPr>
        <sz val="9"/>
        <rFont val="宋体"/>
        <family val="0"/>
      </rPr>
      <t>其中：</t>
    </r>
    <r>
      <rPr>
        <u val="single"/>
        <sz val="9"/>
        <rFont val="宋体"/>
        <family val="0"/>
      </rPr>
      <t>由社保管理中心发放离休费人数</t>
    </r>
  </si>
  <si>
    <t>109</t>
  </si>
  <si>
    <t>110</t>
  </si>
  <si>
    <t>111</t>
  </si>
  <si>
    <t>112</t>
  </si>
  <si>
    <t>113</t>
  </si>
  <si>
    <t>三、人社局核定的退休人员月退休费（元）</t>
  </si>
  <si>
    <t>一、一般公共预算拨款（补助）</t>
  </si>
  <si>
    <t>1.一般公共预算财政拨款（补助）</t>
  </si>
  <si>
    <t>一般公共预算</t>
  </si>
  <si>
    <t>一般公共预算财政拨款（补助）</t>
  </si>
  <si>
    <t>一般公共预算拨款：</t>
  </si>
  <si>
    <t>二、人社局核定的离休人员月离休费（元）</t>
  </si>
  <si>
    <t>⑵其他项目</t>
  </si>
  <si>
    <t>⑴退休费（含生活补贴）</t>
  </si>
  <si>
    <r>
      <t xml:space="preserve">        1.</t>
    </r>
    <r>
      <rPr>
        <sz val="9"/>
        <rFont val="宋体"/>
        <family val="0"/>
      </rPr>
      <t>临时人员（含占编不入编工勤人数）</t>
    </r>
  </si>
  <si>
    <t xml:space="preserve">      国家津补贴</t>
  </si>
  <si>
    <t>（二）在职人员月津贴</t>
  </si>
  <si>
    <t>其中：由单位原发放的在职绩效工资总量</t>
  </si>
  <si>
    <r>
      <t>2.</t>
    </r>
    <r>
      <rPr>
        <sz val="9"/>
        <rFont val="宋体"/>
        <family val="0"/>
      </rPr>
      <t>在职人员奖励性绩效工资总量（基础部分）</t>
    </r>
  </si>
  <si>
    <r>
      <t>3.</t>
    </r>
    <r>
      <rPr>
        <sz val="9"/>
        <rFont val="宋体"/>
        <family val="0"/>
      </rPr>
      <t>在职人员奖励性绩效工资总量（高出部分）</t>
    </r>
  </si>
  <si>
    <t>114</t>
  </si>
  <si>
    <t xml:space="preserve">其中：由财政安排发放的月离休费 </t>
  </si>
  <si>
    <t>（三）在职人员绩效工资总量（绩效工资事业单位填列）</t>
  </si>
  <si>
    <r>
      <t>1.</t>
    </r>
    <r>
      <rPr>
        <sz val="9"/>
        <rFont val="宋体"/>
        <family val="0"/>
      </rPr>
      <t>在职人员基础性绩效工资总量</t>
    </r>
  </si>
  <si>
    <t>采购组织形式</t>
  </si>
  <si>
    <t>政府购买服务项目</t>
  </si>
  <si>
    <t>集中采购/分散采购/其他</t>
  </si>
  <si>
    <t>政府采购及购买服务预算表</t>
  </si>
  <si>
    <t>是否属于政府采购预算编制范围</t>
  </si>
  <si>
    <t>是否属于政府购买服务预算编制范围</t>
  </si>
  <si>
    <t>购置理由</t>
  </si>
  <si>
    <t>财政代管资金专户拨款</t>
  </si>
  <si>
    <t>历年结余结转资金（含上年）</t>
  </si>
  <si>
    <t>是/否</t>
  </si>
  <si>
    <t>其中：由单位原发放的月在职津贴</t>
  </si>
  <si>
    <t>2.津贴补贴</t>
  </si>
  <si>
    <t>3.社会保险缴费</t>
  </si>
  <si>
    <t xml:space="preserve">  ⑴国家津补贴</t>
  </si>
  <si>
    <t xml:space="preserve">  ⑵地方津补贴</t>
  </si>
  <si>
    <r>
      <t xml:space="preserve">    2</t>
    </r>
    <r>
      <rPr>
        <sz val="12"/>
        <rFont val="宋体"/>
        <family val="0"/>
      </rPr>
      <t>、</t>
    </r>
    <r>
      <rPr>
        <sz val="12"/>
        <rFont val="宋体"/>
        <family val="0"/>
      </rPr>
      <t>用途类型：省部级领导用车、一般公务用车</t>
    </r>
    <r>
      <rPr>
        <sz val="12"/>
        <rFont val="宋体"/>
        <family val="0"/>
      </rPr>
      <t>、</t>
    </r>
    <r>
      <rPr>
        <sz val="12"/>
        <rFont val="宋体"/>
        <family val="0"/>
      </rPr>
      <t>执法执勤用车</t>
    </r>
    <r>
      <rPr>
        <sz val="12"/>
        <rFont val="宋体"/>
        <family val="0"/>
      </rPr>
      <t>、</t>
    </r>
    <r>
      <rPr>
        <sz val="12"/>
        <rFont val="宋体"/>
        <family val="0"/>
      </rPr>
      <t>特种专业技术用车。</t>
    </r>
  </si>
  <si>
    <t xml:space="preserve">      2.原由一般公共预算及基金预算安排的生活补贴</t>
  </si>
  <si>
    <t xml:space="preserve">      1.原由一般公共预算及基金预算安排的基本退休费</t>
  </si>
  <si>
    <t xml:space="preserve">      3.原由一般公共预算及基金预算安排的其他</t>
  </si>
  <si>
    <t xml:space="preserve">其中：原由一般公共预算及基金预算安排发放的月退休费 </t>
  </si>
  <si>
    <t xml:space="preserve">      由单位原自筹发放的月退休费</t>
  </si>
  <si>
    <r>
      <t>表内主要公式：</t>
    </r>
    <r>
      <rPr>
        <sz val="9"/>
        <rFont val="Arial"/>
        <family val="2"/>
      </rPr>
      <t>95</t>
    </r>
    <r>
      <rPr>
        <sz val="9"/>
        <rFont val="宋体"/>
        <family val="0"/>
      </rPr>
      <t>行</t>
    </r>
    <r>
      <rPr>
        <sz val="9"/>
        <rFont val="Arial"/>
        <family val="2"/>
      </rPr>
      <t>=96</t>
    </r>
    <r>
      <rPr>
        <sz val="9"/>
        <rFont val="宋体"/>
        <family val="0"/>
      </rPr>
      <t>行</t>
    </r>
    <r>
      <rPr>
        <sz val="9"/>
        <rFont val="Arial"/>
        <family val="2"/>
      </rPr>
      <t>+97</t>
    </r>
    <r>
      <rPr>
        <sz val="9"/>
        <rFont val="宋体"/>
        <family val="0"/>
      </rPr>
      <t>行</t>
    </r>
    <r>
      <rPr>
        <sz val="9"/>
        <rFont val="Arial"/>
        <family val="2"/>
      </rPr>
      <t>+100</t>
    </r>
    <r>
      <rPr>
        <sz val="9"/>
        <rFont val="宋体"/>
        <family val="0"/>
      </rPr>
      <t>行，</t>
    </r>
    <r>
      <rPr>
        <sz val="9"/>
        <rFont val="Arial"/>
        <family val="2"/>
      </rPr>
      <t>100</t>
    </r>
    <r>
      <rPr>
        <sz val="9"/>
        <rFont val="宋体"/>
        <family val="0"/>
      </rPr>
      <t>行</t>
    </r>
    <r>
      <rPr>
        <sz val="9"/>
        <rFont val="Arial"/>
        <family val="2"/>
      </rPr>
      <t>=102</t>
    </r>
    <r>
      <rPr>
        <sz val="9"/>
        <rFont val="宋体"/>
        <family val="0"/>
      </rPr>
      <t>行</t>
    </r>
    <r>
      <rPr>
        <sz val="9"/>
        <rFont val="Arial"/>
        <family val="2"/>
      </rPr>
      <t>+103</t>
    </r>
    <r>
      <rPr>
        <sz val="9"/>
        <rFont val="宋体"/>
        <family val="0"/>
      </rPr>
      <t>行</t>
    </r>
    <r>
      <rPr>
        <sz val="9"/>
        <rFont val="Arial"/>
        <family val="2"/>
      </rPr>
      <t>+104</t>
    </r>
    <r>
      <rPr>
        <sz val="9"/>
        <rFont val="宋体"/>
        <family val="0"/>
      </rPr>
      <t>行，</t>
    </r>
    <r>
      <rPr>
        <sz val="9"/>
        <rFont val="Arial"/>
        <family val="2"/>
      </rPr>
      <t>108</t>
    </r>
    <r>
      <rPr>
        <sz val="9"/>
        <rFont val="宋体"/>
        <family val="0"/>
      </rPr>
      <t>行</t>
    </r>
    <r>
      <rPr>
        <sz val="9"/>
        <rFont val="Arial"/>
        <family val="2"/>
      </rPr>
      <t>=109</t>
    </r>
    <r>
      <rPr>
        <sz val="9"/>
        <rFont val="宋体"/>
        <family val="0"/>
      </rPr>
      <t>行</t>
    </r>
    <r>
      <rPr>
        <sz val="9"/>
        <rFont val="Arial"/>
        <family val="2"/>
      </rPr>
      <t>+113</t>
    </r>
    <r>
      <rPr>
        <sz val="9"/>
        <rFont val="宋体"/>
        <family val="0"/>
      </rPr>
      <t>行</t>
    </r>
    <r>
      <rPr>
        <sz val="9"/>
        <rFont val="Arial"/>
        <family val="2"/>
      </rPr>
      <t>+114</t>
    </r>
    <r>
      <rPr>
        <sz val="9"/>
        <rFont val="宋体"/>
        <family val="0"/>
      </rPr>
      <t>行，</t>
    </r>
    <r>
      <rPr>
        <sz val="9"/>
        <rFont val="Arial"/>
        <family val="2"/>
      </rPr>
      <t>109</t>
    </r>
    <r>
      <rPr>
        <sz val="9"/>
        <rFont val="宋体"/>
        <family val="0"/>
      </rPr>
      <t>行</t>
    </r>
    <r>
      <rPr>
        <sz val="9"/>
        <rFont val="Arial"/>
        <family val="2"/>
      </rPr>
      <t>=110</t>
    </r>
    <r>
      <rPr>
        <sz val="9"/>
        <rFont val="宋体"/>
        <family val="0"/>
      </rPr>
      <t>行</t>
    </r>
    <r>
      <rPr>
        <sz val="9"/>
        <rFont val="Arial"/>
        <family val="2"/>
      </rPr>
      <t>+111</t>
    </r>
    <r>
      <rPr>
        <sz val="9"/>
        <rFont val="宋体"/>
        <family val="0"/>
      </rPr>
      <t>行</t>
    </r>
    <r>
      <rPr>
        <sz val="9"/>
        <rFont val="Arial"/>
        <family val="2"/>
      </rPr>
      <t>+112</t>
    </r>
    <r>
      <rPr>
        <sz val="9"/>
        <rFont val="宋体"/>
        <family val="0"/>
      </rPr>
      <t>行，</t>
    </r>
    <r>
      <rPr>
        <sz val="9"/>
        <rFont val="Arial"/>
        <family val="2"/>
      </rPr>
      <t>8</t>
    </r>
    <r>
      <rPr>
        <sz val="9"/>
        <rFont val="宋体"/>
        <family val="0"/>
      </rPr>
      <t>行≥</t>
    </r>
    <r>
      <rPr>
        <sz val="9"/>
        <rFont val="Arial"/>
        <family val="2"/>
      </rPr>
      <t>29</t>
    </r>
    <r>
      <rPr>
        <sz val="9"/>
        <rFont val="宋体"/>
        <family val="0"/>
      </rPr>
      <t>行</t>
    </r>
  </si>
  <si>
    <t>一、人社局核定的在职人员工资情况（元）</t>
  </si>
  <si>
    <t>单位名称（盖章）：三明市审计局</t>
  </si>
  <si>
    <t>电话：8263774</t>
  </si>
  <si>
    <t>邮政编码：365000</t>
  </si>
  <si>
    <t>是</t>
  </si>
  <si>
    <t>闽G03988</t>
  </si>
  <si>
    <t>小轿车</t>
  </si>
  <si>
    <t>云豹YB7200</t>
  </si>
  <si>
    <t>2.0</t>
  </si>
  <si>
    <t>1998、12</t>
  </si>
  <si>
    <t>Y</t>
  </si>
  <si>
    <t>公务用车</t>
  </si>
  <si>
    <t>闽GA9052</t>
  </si>
  <si>
    <t>雅阁HG7201</t>
  </si>
  <si>
    <t>2003、05</t>
  </si>
  <si>
    <t>闽GK0089</t>
  </si>
  <si>
    <t>天籁EQ7204A</t>
  </si>
  <si>
    <t>2010、05</t>
  </si>
  <si>
    <t>闽GC7166</t>
  </si>
  <si>
    <t>东风本田</t>
  </si>
  <si>
    <t>2.1</t>
  </si>
  <si>
    <t>2010.03</t>
  </si>
  <si>
    <t>审计协会</t>
  </si>
  <si>
    <t>7</t>
  </si>
  <si>
    <t>15.6</t>
  </si>
  <si>
    <t>33.2</t>
  </si>
  <si>
    <t>6.7</t>
  </si>
  <si>
    <t>单位名称：三明市审计局</t>
  </si>
  <si>
    <t>1、视频会商系统维护费</t>
  </si>
  <si>
    <t>2、计算机审计设备</t>
  </si>
  <si>
    <t>3、金审工程系统维护费</t>
  </si>
  <si>
    <t>视频会商系统维护费</t>
  </si>
  <si>
    <t>计算机审计设备</t>
  </si>
  <si>
    <t>金审工程系统维护费</t>
  </si>
  <si>
    <t>集中采购</t>
  </si>
  <si>
    <t>1</t>
  </si>
  <si>
    <t>30</t>
  </si>
  <si>
    <t>台</t>
  </si>
  <si>
    <t>是</t>
  </si>
</sst>
</file>

<file path=xl/styles.xml><?xml version="1.0" encoding="utf-8"?>
<styleSheet xmlns="http://schemas.openxmlformats.org/spreadsheetml/2006/main">
  <numFmts count="4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,###,###,##0.00"/>
    <numFmt numFmtId="185" formatCode="###,###,###,##0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0.00_ 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0_);[Red]\(0.00\)"/>
    <numFmt numFmtId="195" formatCode="0_);[Red]\(0\)"/>
    <numFmt numFmtId="196" formatCode="0_ "/>
    <numFmt numFmtId="197" formatCode="#,##0.000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"/>
    <numFmt numFmtId="203" formatCode="00"/>
    <numFmt numFmtId="204" formatCode="* #,##0.0;* \-#,##0.0;* &quot;&quot;??;@"/>
    <numFmt numFmtId="205" formatCode="* #,##0.00;* \-#,##0.00;* &quot;&quot;??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0_ "/>
  </numFmts>
  <fonts count="5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name val="Arial"/>
      <family val="2"/>
    </font>
    <font>
      <sz val="12"/>
      <name val="Times New Roman"/>
      <family val="1"/>
    </font>
    <font>
      <sz val="10"/>
      <name val="宋体"/>
      <family val="0"/>
    </font>
    <font>
      <b/>
      <sz val="18"/>
      <name val="黑体"/>
      <family val="0"/>
    </font>
    <font>
      <sz val="20"/>
      <name val="黑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9"/>
      <name val="仿宋_GB2312"/>
      <family val="3"/>
    </font>
    <font>
      <sz val="18"/>
      <color indexed="8"/>
      <name val="黑体"/>
      <family val="0"/>
    </font>
    <font>
      <sz val="16"/>
      <color indexed="8"/>
      <name val="仿宋_GB2312"/>
      <family val="3"/>
    </font>
    <font>
      <sz val="16"/>
      <name val="宋体"/>
      <family val="0"/>
    </font>
    <font>
      <b/>
      <sz val="9"/>
      <name val="宋体"/>
      <family val="0"/>
    </font>
    <font>
      <b/>
      <sz val="9"/>
      <name val="Arial"/>
      <family val="2"/>
    </font>
    <font>
      <sz val="11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9"/>
      <name val="Times New Roman"/>
      <family val="1"/>
    </font>
    <font>
      <sz val="10"/>
      <color indexed="10"/>
      <name val="宋体"/>
      <family val="0"/>
    </font>
    <font>
      <sz val="7"/>
      <name val="宋体"/>
      <family val="0"/>
    </font>
    <font>
      <b/>
      <sz val="28"/>
      <name val="黑体"/>
      <family val="0"/>
    </font>
    <font>
      <sz val="9"/>
      <color indexed="10"/>
      <name val="宋体"/>
      <family val="0"/>
    </font>
    <font>
      <u val="single"/>
      <sz val="9"/>
      <name val="宋体"/>
      <family val="0"/>
    </font>
    <font>
      <sz val="8"/>
      <color indexed="10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8"/>
      <name val="黑体"/>
      <family val="0"/>
    </font>
    <font>
      <sz val="14"/>
      <color indexed="8"/>
      <name val="宋体"/>
      <family val="0"/>
    </font>
    <font>
      <u val="single"/>
      <sz val="9"/>
      <name val="Arial"/>
      <family val="2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color indexed="8"/>
      <name val="Times New Roman"/>
      <family val="1"/>
    </font>
    <font>
      <sz val="10.5"/>
      <color indexed="8"/>
      <name val="Calibri"/>
      <family val="2"/>
    </font>
    <font>
      <sz val="11"/>
      <color indexed="8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1" fontId="9" fillId="1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10" borderId="5" applyNumberFormat="0" applyAlignment="0" applyProtection="0"/>
    <xf numFmtId="0" fontId="37" fillId="1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41" fillId="7" borderId="0" applyNumberFormat="0" applyBorder="0" applyAlignment="0" applyProtection="0"/>
    <xf numFmtId="0" fontId="42" fillId="10" borderId="8" applyNumberFormat="0" applyAlignment="0" applyProtection="0"/>
    <xf numFmtId="0" fontId="4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3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/>
    </xf>
    <xf numFmtId="184" fontId="3" fillId="0" borderId="10" xfId="0" applyNumberFormat="1" applyFont="1" applyBorder="1" applyAlignment="1">
      <alignment horizontal="justify" vertical="center"/>
    </xf>
    <xf numFmtId="185" fontId="3" fillId="0" borderId="10" xfId="0" applyNumberFormat="1" applyFont="1" applyBorder="1" applyAlignment="1">
      <alignment horizontal="justify" vertical="center"/>
    </xf>
    <xf numFmtId="185" fontId="3" fillId="0" borderId="10" xfId="0" applyNumberFormat="1" applyFont="1" applyBorder="1" applyAlignment="1">
      <alignment horizontal="center" vertical="center"/>
    </xf>
    <xf numFmtId="185" fontId="3" fillId="10" borderId="10" xfId="0" applyNumberFormat="1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5" fillId="10" borderId="0" xfId="0" applyFont="1" applyFill="1" applyAlignment="1">
      <alignment/>
    </xf>
    <xf numFmtId="49" fontId="0" fillId="10" borderId="0" xfId="0" applyNumberFormat="1" applyFont="1" applyFill="1" applyBorder="1" applyAlignment="1">
      <alignment horizontal="left"/>
    </xf>
    <xf numFmtId="0" fontId="0" fillId="10" borderId="0" xfId="0" applyFill="1" applyAlignment="1">
      <alignment/>
    </xf>
    <xf numFmtId="49" fontId="0" fillId="10" borderId="11" xfId="0" applyNumberFormat="1" applyFont="1" applyFill="1" applyBorder="1" applyAlignment="1">
      <alignment horizontal="left" vertical="center"/>
    </xf>
    <xf numFmtId="49" fontId="0" fillId="10" borderId="12" xfId="0" applyNumberFormat="1" applyFont="1" applyFill="1" applyBorder="1" applyAlignment="1">
      <alignment horizontal="center" vertical="center" wrapText="1"/>
    </xf>
    <xf numFmtId="49" fontId="0" fillId="10" borderId="12" xfId="0" applyNumberFormat="1" applyFill="1" applyBorder="1" applyAlignment="1">
      <alignment horizontal="center" vertical="center" wrapText="1"/>
    </xf>
    <xf numFmtId="49" fontId="0" fillId="10" borderId="12" xfId="0" applyNumberFormat="1" applyFont="1" applyFill="1" applyBorder="1" applyAlignment="1">
      <alignment horizontal="center" vertical="center"/>
    </xf>
    <xf numFmtId="49" fontId="0" fillId="10" borderId="13" xfId="0" applyNumberFormat="1" applyFont="1" applyFill="1" applyBorder="1" applyAlignment="1">
      <alignment horizontal="center" vertical="center"/>
    </xf>
    <xf numFmtId="184" fontId="0" fillId="10" borderId="13" xfId="0" applyNumberFormat="1" applyFont="1" applyFill="1" applyBorder="1" applyAlignment="1">
      <alignment horizontal="right"/>
    </xf>
    <xf numFmtId="49" fontId="0" fillId="10" borderId="10" xfId="0" applyNumberFormat="1" applyFont="1" applyFill="1" applyBorder="1" applyAlignment="1">
      <alignment horizontal="center" vertical="center"/>
    </xf>
    <xf numFmtId="49" fontId="0" fillId="10" borderId="14" xfId="0" applyNumberFormat="1" applyFont="1" applyFill="1" applyBorder="1" applyAlignment="1">
      <alignment horizontal="center" vertical="center"/>
    </xf>
    <xf numFmtId="49" fontId="0" fillId="10" borderId="0" xfId="0" applyNumberFormat="1" applyFont="1" applyFill="1" applyBorder="1" applyAlignment="1">
      <alignment horizontal="center" vertical="center"/>
    </xf>
    <xf numFmtId="184" fontId="0" fillId="10" borderId="0" xfId="0" applyNumberFormat="1" applyFont="1" applyFill="1" applyBorder="1" applyAlignment="1">
      <alignment horizontal="right"/>
    </xf>
    <xf numFmtId="0" fontId="0" fillId="10" borderId="0" xfId="0" applyFill="1" applyAlignment="1">
      <alignment wrapText="1"/>
    </xf>
    <xf numFmtId="49" fontId="0" fillId="10" borderId="14" xfId="0" applyNumberFormat="1" applyFill="1" applyBorder="1" applyAlignment="1">
      <alignment horizontal="center" vertical="center"/>
    </xf>
    <xf numFmtId="0" fontId="6" fillId="10" borderId="0" xfId="34" applyNumberFormat="1" applyFont="1" applyFill="1" applyAlignment="1" applyProtection="1">
      <alignment horizontal="centerContinuous" vertical="center"/>
      <protection/>
    </xf>
    <xf numFmtId="0" fontId="1" fillId="10" borderId="0" xfId="43" applyFill="1" applyAlignment="1">
      <alignment horizontal="centerContinuous" vertical="center"/>
      <protection/>
    </xf>
    <xf numFmtId="0" fontId="0" fillId="10" borderId="0" xfId="43" applyNumberFormat="1" applyFont="1" applyFill="1" applyBorder="1" applyAlignment="1" applyProtection="1">
      <alignment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10" borderId="10" xfId="43" applyFont="1" applyFill="1" applyBorder="1" applyAlignment="1">
      <alignment horizontal="center" vertical="center"/>
      <protection/>
    </xf>
    <xf numFmtId="0" fontId="1" fillId="10" borderId="10" xfId="43" applyFill="1" applyBorder="1">
      <alignment vertical="center"/>
      <protection/>
    </xf>
    <xf numFmtId="1" fontId="9" fillId="10" borderId="0" xfId="34" applyNumberFormat="1" applyFill="1">
      <alignment/>
      <protection/>
    </xf>
    <xf numFmtId="1" fontId="12" fillId="10" borderId="0" xfId="34" applyNumberFormat="1" applyFont="1" applyFill="1" applyAlignment="1">
      <alignment vertical="center"/>
      <protection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5" xfId="33" applyNumberFormat="1" applyFont="1" applyFill="1" applyBorder="1" applyAlignment="1">
      <alignment horizontal="center" vertical="center" wrapText="1"/>
    </xf>
    <xf numFmtId="0" fontId="0" fillId="10" borderId="10" xfId="43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0" fillId="10" borderId="10" xfId="43" applyNumberFormat="1" applyFont="1" applyFill="1" applyBorder="1" applyAlignment="1">
      <alignment vertical="center"/>
      <protection/>
    </xf>
    <xf numFmtId="0" fontId="0" fillId="0" borderId="10" xfId="43" applyNumberFormat="1" applyFont="1" applyFill="1" applyBorder="1" applyAlignment="1">
      <alignment vertical="center"/>
      <protection/>
    </xf>
    <xf numFmtId="0" fontId="0" fillId="0" borderId="10" xfId="43" applyNumberFormat="1" applyFont="1" applyFill="1" applyBorder="1" applyAlignment="1" applyProtection="1">
      <alignment vertical="center" wrapText="1"/>
      <protection/>
    </xf>
    <xf numFmtId="0" fontId="0" fillId="0" borderId="10" xfId="43" applyNumberFormat="1" applyFont="1" applyFill="1" applyBorder="1" applyAlignment="1">
      <alignment horizontal="left" vertical="center" indent="1"/>
      <protection/>
    </xf>
    <xf numFmtId="1" fontId="0" fillId="0" borderId="10" xfId="43" applyNumberFormat="1" applyFont="1" applyFill="1" applyBorder="1" applyAlignment="1">
      <alignment vertical="center"/>
      <protection/>
    </xf>
    <xf numFmtId="0" fontId="0" fillId="0" borderId="10" xfId="43" applyNumberFormat="1" applyFont="1" applyFill="1" applyBorder="1" applyAlignment="1">
      <alignment horizontal="center" vertical="center"/>
      <protection/>
    </xf>
    <xf numFmtId="0" fontId="0" fillId="10" borderId="10" xfId="43" applyNumberFormat="1" applyFont="1" applyFill="1" applyBorder="1" applyAlignment="1">
      <alignment horizontal="left" vertical="center"/>
      <protection/>
    </xf>
    <xf numFmtId="1" fontId="8" fillId="0" borderId="10" xfId="43" applyNumberFormat="1" applyFont="1" applyFill="1" applyBorder="1">
      <alignment vertical="center"/>
      <protection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justify" vertical="center"/>
    </xf>
    <xf numFmtId="0" fontId="16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1" fillId="1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10" fillId="10" borderId="0" xfId="55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1" fontId="1" fillId="0" borderId="0" xfId="55" applyNumberFormat="1" applyFont="1" applyFill="1" applyBorder="1" applyAlignment="1" applyProtection="1">
      <alignment vertical="center"/>
      <protection/>
    </xf>
    <xf numFmtId="181" fontId="10" fillId="10" borderId="0" xfId="55" applyFont="1" applyBorder="1" applyAlignment="1">
      <alignment vertical="center"/>
    </xf>
    <xf numFmtId="0" fontId="19" fillId="10" borderId="0" xfId="55" applyNumberFormat="1" applyFont="1" applyFill="1" applyBorder="1" applyAlignment="1">
      <alignment vertical="center"/>
    </xf>
    <xf numFmtId="181" fontId="19" fillId="10" borderId="0" xfId="55" applyFont="1" applyBorder="1" applyAlignment="1" applyProtection="1">
      <alignment vertical="center"/>
      <protection/>
    </xf>
    <xf numFmtId="181" fontId="1" fillId="10" borderId="0" xfId="55" applyFont="1" applyBorder="1" applyAlignment="1" applyProtection="1">
      <alignment horizontal="right" vertical="center"/>
      <protection/>
    </xf>
    <xf numFmtId="49" fontId="1" fillId="10" borderId="0" xfId="0" applyNumberFormat="1" applyFont="1" applyFill="1" applyBorder="1" applyAlignment="1">
      <alignment horizontal="right"/>
    </xf>
    <xf numFmtId="181" fontId="1" fillId="10" borderId="10" xfId="55" applyFont="1" applyBorder="1" applyAlignment="1" applyProtection="1">
      <alignment horizontal="center" vertical="center"/>
      <protection/>
    </xf>
    <xf numFmtId="181" fontId="20" fillId="10" borderId="10" xfId="55" applyFont="1" applyBorder="1" applyAlignment="1" applyProtection="1">
      <alignment horizontal="center" vertical="center" wrapText="1"/>
      <protection/>
    </xf>
    <xf numFmtId="181" fontId="1" fillId="10" borderId="10" xfId="55" applyFont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left" vertical="center" wrapText="1"/>
    </xf>
    <xf numFmtId="181" fontId="19" fillId="10" borderId="10" xfId="55" applyFont="1" applyBorder="1" applyAlignment="1">
      <alignment/>
    </xf>
    <xf numFmtId="0" fontId="1" fillId="1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20" fillId="10" borderId="10" xfId="0" applyNumberFormat="1" applyFont="1" applyFill="1" applyBorder="1" applyAlignment="1">
      <alignment horizontal="left" vertical="center"/>
    </xf>
    <xf numFmtId="0" fontId="20" fillId="10" borderId="13" xfId="0" applyNumberFormat="1" applyFont="1" applyFill="1" applyBorder="1" applyAlignment="1">
      <alignment horizontal="left" vertical="center"/>
    </xf>
    <xf numFmtId="181" fontId="19" fillId="10" borderId="0" xfId="55" applyFont="1" applyBorder="1" applyAlignment="1">
      <alignment/>
    </xf>
    <xf numFmtId="49" fontId="5" fillId="10" borderId="11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center"/>
    </xf>
    <xf numFmtId="49" fontId="5" fillId="10" borderId="0" xfId="0" applyNumberFormat="1" applyFont="1" applyFill="1" applyBorder="1" applyAlignment="1">
      <alignment horizontal="center"/>
    </xf>
    <xf numFmtId="0" fontId="5" fillId="10" borderId="0" xfId="0" applyFont="1" applyFill="1" applyAlignment="1">
      <alignment/>
    </xf>
    <xf numFmtId="49" fontId="5" fillId="10" borderId="0" xfId="0" applyNumberFormat="1" applyFont="1" applyFill="1" applyBorder="1" applyAlignment="1">
      <alignment horizontal="right"/>
    </xf>
    <xf numFmtId="49" fontId="5" fillId="10" borderId="10" xfId="0" applyNumberFormat="1" applyFont="1" applyFill="1" applyBorder="1" applyAlignment="1">
      <alignment horizontal="center" vertical="center" wrapText="1"/>
    </xf>
    <xf numFmtId="0" fontId="5" fillId="10" borderId="0" xfId="0" applyFont="1" applyFill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10" borderId="10" xfId="55" applyNumberFormat="1" applyFont="1" applyBorder="1" applyAlignment="1">
      <alignment horizontal="center" vertical="center"/>
    </xf>
    <xf numFmtId="0" fontId="5" fillId="10" borderId="10" xfId="55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10" borderId="10" xfId="0" applyNumberFormat="1" applyFont="1" applyFill="1" applyBorder="1" applyAlignment="1">
      <alignment horizontal="left" vertical="center"/>
    </xf>
    <xf numFmtId="49" fontId="5" fillId="10" borderId="10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/>
    </xf>
    <xf numFmtId="0" fontId="5" fillId="10" borderId="10" xfId="0" applyNumberFormat="1" applyFont="1" applyFill="1" applyBorder="1" applyAlignment="1">
      <alignment horizontal="left" vertical="center" indent="1"/>
    </xf>
    <xf numFmtId="0" fontId="5" fillId="10" borderId="10" xfId="0" applyFont="1" applyFill="1" applyBorder="1" applyAlignment="1">
      <alignment/>
    </xf>
    <xf numFmtId="0" fontId="5" fillId="0" borderId="10" xfId="0" applyNumberFormat="1" applyFont="1" applyBorder="1" applyAlignment="1">
      <alignment vertical="center" wrapText="1"/>
    </xf>
    <xf numFmtId="0" fontId="5" fillId="1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/>
    </xf>
    <xf numFmtId="0" fontId="5" fillId="1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 indent="1"/>
    </xf>
    <xf numFmtId="0" fontId="5" fillId="10" borderId="10" xfId="0" applyNumberFormat="1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/>
    </xf>
    <xf numFmtId="49" fontId="5" fillId="10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1" fillId="10" borderId="10" xfId="55" applyNumberFormat="1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1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0" fillId="10" borderId="10" xfId="0" applyNumberFormat="1" applyFont="1" applyFill="1" applyBorder="1" applyAlignment="1">
      <alignment horizontal="center" vertical="center" wrapText="1"/>
    </xf>
    <xf numFmtId="184" fontId="0" fillId="10" borderId="10" xfId="0" applyNumberFormat="1" applyFont="1" applyFill="1" applyBorder="1" applyAlignment="1">
      <alignment horizontal="right"/>
    </xf>
    <xf numFmtId="49" fontId="0" fillId="10" borderId="12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20" fillId="1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81" fontId="20" fillId="10" borderId="10" xfId="55" applyFont="1" applyFill="1" applyBorder="1" applyAlignment="1" applyProtection="1">
      <alignment vertical="center" wrapText="1"/>
      <protection/>
    </xf>
    <xf numFmtId="185" fontId="1" fillId="0" borderId="10" xfId="0" applyNumberFormat="1" applyFont="1" applyFill="1" applyBorder="1" applyAlignment="1">
      <alignment horizontal="justify" vertical="center"/>
    </xf>
    <xf numFmtId="185" fontId="1" fillId="0" borderId="10" xfId="0" applyNumberFormat="1" applyFont="1" applyBorder="1" applyAlignment="1">
      <alignment horizontal="left" vertical="center" indent="1"/>
    </xf>
    <xf numFmtId="49" fontId="1" fillId="0" borderId="14" xfId="0" applyNumberFormat="1" applyFont="1" applyFill="1" applyBorder="1" applyAlignment="1">
      <alignment horizontal="left" vertical="center"/>
    </xf>
    <xf numFmtId="0" fontId="0" fillId="0" borderId="0" xfId="42">
      <alignment vertical="center"/>
      <protection/>
    </xf>
    <xf numFmtId="49" fontId="0" fillId="10" borderId="0" xfId="42" applyNumberFormat="1" applyFont="1" applyFill="1" applyBorder="1" applyAlignment="1">
      <alignment horizontal="right"/>
      <protection/>
    </xf>
    <xf numFmtId="49" fontId="0" fillId="10" borderId="11" xfId="0" applyNumberForma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10" borderId="12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85" fontId="14" fillId="18" borderId="10" xfId="0" applyNumberFormat="1" applyFont="1" applyFill="1" applyBorder="1" applyAlignment="1">
      <alignment horizontal="justify" vertical="center"/>
    </xf>
    <xf numFmtId="49" fontId="14" fillId="18" borderId="10" xfId="0" applyNumberFormat="1" applyFont="1" applyFill="1" applyBorder="1" applyAlignment="1">
      <alignment horizontal="justify" vertical="center"/>
    </xf>
    <xf numFmtId="0" fontId="5" fillId="10" borderId="10" xfId="0" applyFont="1" applyFill="1" applyBorder="1" applyAlignment="1">
      <alignment vertical="center"/>
    </xf>
    <xf numFmtId="0" fontId="5" fillId="10" borderId="10" xfId="0" applyFont="1" applyFill="1" applyBorder="1" applyAlignment="1">
      <alignment horizontal="left" vertical="center" indent="1"/>
    </xf>
    <xf numFmtId="0" fontId="16" fillId="0" borderId="0" xfId="0" applyFont="1" applyAlignment="1">
      <alignment vertical="center" wrapText="1"/>
    </xf>
    <xf numFmtId="1" fontId="45" fillId="10" borderId="0" xfId="34" applyNumberFormat="1" applyFont="1" applyFill="1">
      <alignment/>
      <protection/>
    </xf>
    <xf numFmtId="1" fontId="45" fillId="10" borderId="0" xfId="34" applyNumberFormat="1" applyFont="1" applyFill="1" applyAlignment="1">
      <alignment vertical="center"/>
      <protection/>
    </xf>
    <xf numFmtId="1" fontId="45" fillId="10" borderId="0" xfId="34" applyNumberFormat="1" applyFont="1" applyFill="1" applyAlignment="1">
      <alignment horizontal="left" vertical="center"/>
      <protection/>
    </xf>
    <xf numFmtId="49" fontId="3" fillId="10" borderId="10" xfId="0" applyNumberFormat="1" applyFont="1" applyFill="1" applyBorder="1" applyAlignment="1">
      <alignment horizontal="center" vertical="center"/>
    </xf>
    <xf numFmtId="3" fontId="5" fillId="0" borderId="10" xfId="33" applyNumberFormat="1" applyFont="1" applyFill="1" applyBorder="1" applyAlignment="1">
      <alignment horizontal="center" vertical="center" wrapText="1"/>
    </xf>
    <xf numFmtId="185" fontId="46" fillId="0" borderId="10" xfId="0" applyNumberFormat="1" applyFont="1" applyBorder="1" applyAlignment="1">
      <alignment horizontal="justify" vertical="center"/>
    </xf>
    <xf numFmtId="194" fontId="0" fillId="0" borderId="10" xfId="43" applyNumberFormat="1" applyFont="1" applyFill="1" applyBorder="1" applyAlignment="1" applyProtection="1">
      <alignment horizontal="right" vertical="center" wrapText="1"/>
      <protection/>
    </xf>
    <xf numFmtId="194" fontId="0" fillId="10" borderId="10" xfId="43" applyNumberFormat="1" applyFont="1" applyFill="1" applyBorder="1" applyAlignment="1">
      <alignment horizontal="right" vertical="center" wrapText="1"/>
      <protection/>
    </xf>
    <xf numFmtId="194" fontId="0" fillId="10" borderId="10" xfId="43" applyNumberFormat="1" applyFont="1" applyFill="1" applyBorder="1">
      <alignment vertical="center"/>
      <protection/>
    </xf>
    <xf numFmtId="194" fontId="0" fillId="10" borderId="10" xfId="43" applyNumberFormat="1" applyFont="1" applyFill="1" applyBorder="1" applyAlignment="1" applyProtection="1">
      <alignment horizontal="right" vertical="center" wrapText="1"/>
      <protection/>
    </xf>
    <xf numFmtId="194" fontId="0" fillId="0" borderId="10" xfId="43" applyNumberFormat="1" applyFont="1" applyFill="1" applyBorder="1" applyAlignment="1">
      <alignment horizontal="right" vertical="center" wrapText="1"/>
      <protection/>
    </xf>
    <xf numFmtId="194" fontId="5" fillId="10" borderId="10" xfId="55" applyNumberFormat="1" applyFont="1" applyBorder="1" applyAlignment="1">
      <alignment horizontal="center" vertical="center"/>
    </xf>
    <xf numFmtId="194" fontId="5" fillId="10" borderId="10" xfId="0" applyNumberFormat="1" applyFont="1" applyFill="1" applyBorder="1" applyAlignment="1">
      <alignment horizontal="center" vertical="center" wrapText="1"/>
    </xf>
    <xf numFmtId="194" fontId="5" fillId="10" borderId="10" xfId="0" applyNumberFormat="1" applyFont="1" applyFill="1" applyBorder="1" applyAlignment="1">
      <alignment horizontal="right"/>
    </xf>
    <xf numFmtId="194" fontId="5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89" fontId="5" fillId="10" borderId="10" xfId="0" applyNumberFormat="1" applyFont="1" applyFill="1" applyBorder="1" applyAlignment="1">
      <alignment horizontal="center" vertical="center" wrapText="1"/>
    </xf>
    <xf numFmtId="189" fontId="5" fillId="10" borderId="10" xfId="0" applyNumberFormat="1" applyFont="1" applyFill="1" applyBorder="1" applyAlignment="1">
      <alignment horizontal="right"/>
    </xf>
    <xf numFmtId="189" fontId="5" fillId="10" borderId="10" xfId="0" applyNumberFormat="1" applyFont="1" applyFill="1" applyBorder="1" applyAlignment="1">
      <alignment horizontal="center" vertical="center"/>
    </xf>
    <xf numFmtId="189" fontId="5" fillId="10" borderId="10" xfId="0" applyNumberFormat="1" applyFont="1" applyFill="1" applyBorder="1" applyAlignment="1">
      <alignment/>
    </xf>
    <xf numFmtId="0" fontId="5" fillId="10" borderId="13" xfId="0" applyFont="1" applyFill="1" applyBorder="1" applyAlignment="1">
      <alignment horizontal="center"/>
    </xf>
    <xf numFmtId="49" fontId="1" fillId="14" borderId="10" xfId="0" applyNumberFormat="1" applyFont="1" applyFill="1" applyBorder="1" applyAlignment="1">
      <alignment horizontal="justify" vertical="center"/>
    </xf>
    <xf numFmtId="195" fontId="3" fillId="14" borderId="10" xfId="0" applyNumberFormat="1" applyFont="1" applyFill="1" applyBorder="1" applyAlignment="1">
      <alignment horizontal="center" vertical="center"/>
    </xf>
    <xf numFmtId="185" fontId="1" fillId="14" borderId="10" xfId="0" applyNumberFormat="1" applyFont="1" applyFill="1" applyBorder="1" applyAlignment="1">
      <alignment horizontal="left" vertical="center" indent="1"/>
    </xf>
    <xf numFmtId="185" fontId="1" fillId="14" borderId="10" xfId="0" applyNumberFormat="1" applyFont="1" applyFill="1" applyBorder="1" applyAlignment="1">
      <alignment horizontal="justify" vertical="center"/>
    </xf>
    <xf numFmtId="49" fontId="1" fillId="14" borderId="10" xfId="0" applyNumberFormat="1" applyFont="1" applyFill="1" applyBorder="1" applyAlignment="1">
      <alignment horizontal="left" vertical="center" indent="1"/>
    </xf>
    <xf numFmtId="49" fontId="3" fillId="14" borderId="10" xfId="0" applyNumberFormat="1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/>
    </xf>
    <xf numFmtId="194" fontId="5" fillId="0" borderId="10" xfId="55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49" fontId="5" fillId="10" borderId="17" xfId="0" applyNumberFormat="1" applyFont="1" applyFill="1" applyBorder="1" applyAlignment="1">
      <alignment vertical="center" wrapText="1"/>
    </xf>
    <xf numFmtId="49" fontId="5" fillId="10" borderId="10" xfId="0" applyNumberFormat="1" applyFont="1" applyFill="1" applyBorder="1" applyAlignment="1">
      <alignment vertical="center" wrapText="1"/>
    </xf>
    <xf numFmtId="49" fontId="5" fillId="10" borderId="17" xfId="0" applyNumberFormat="1" applyFont="1" applyFill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/>
      <protection/>
    </xf>
    <xf numFmtId="185" fontId="1" fillId="0" borderId="18" xfId="0" applyNumberFormat="1" applyFont="1" applyFill="1" applyBorder="1" applyAlignment="1">
      <alignment horizontal="left" vertical="center" indent="1"/>
    </xf>
    <xf numFmtId="185" fontId="0" fillId="0" borderId="10" xfId="0" applyNumberFormat="1" applyBorder="1" applyAlignment="1">
      <alignment/>
    </xf>
    <xf numFmtId="49" fontId="0" fillId="10" borderId="10" xfId="0" applyNumberFormat="1" applyFill="1" applyBorder="1" applyAlignment="1">
      <alignment horizontal="center" vertical="center"/>
    </xf>
    <xf numFmtId="181" fontId="20" fillId="10" borderId="19" xfId="55" applyFont="1" applyFill="1" applyBorder="1" applyAlignment="1" applyProtection="1">
      <alignment horizontal="left" vertical="center"/>
      <protection/>
    </xf>
    <xf numFmtId="181" fontId="20" fillId="10" borderId="15" xfId="55" applyFont="1" applyFill="1" applyBorder="1" applyAlignment="1" applyProtection="1">
      <alignment horizontal="left" vertical="center"/>
      <protection/>
    </xf>
    <xf numFmtId="181" fontId="1" fillId="10" borderId="17" xfId="55" applyFont="1" applyBorder="1" applyAlignment="1" applyProtection="1">
      <alignment horizontal="center" vertical="center"/>
      <protection/>
    </xf>
    <xf numFmtId="0" fontId="20" fillId="0" borderId="15" xfId="0" applyFont="1" applyBorder="1" applyAlignment="1">
      <alignment horizontal="center" vertical="center" wrapText="1"/>
    </xf>
    <xf numFmtId="181" fontId="20" fillId="10" borderId="17" xfId="55" applyFont="1" applyBorder="1" applyAlignment="1" applyProtection="1">
      <alignment horizontal="center" vertical="center" wrapText="1"/>
      <protection/>
    </xf>
    <xf numFmtId="181" fontId="20" fillId="10" borderId="16" xfId="55" applyFont="1" applyBorder="1" applyAlignment="1" applyProtection="1">
      <alignment horizontal="center" vertical="center" wrapText="1"/>
      <protection/>
    </xf>
    <xf numFmtId="181" fontId="20" fillId="10" borderId="13" xfId="55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1" fillId="10" borderId="0" xfId="34" applyNumberFormat="1" applyFont="1" applyFill="1" applyAlignment="1">
      <alignment horizontal="center"/>
      <protection/>
    </xf>
    <xf numFmtId="49" fontId="6" fillId="0" borderId="0" xfId="0" applyNumberFormat="1" applyFont="1" applyBorder="1" applyAlignment="1">
      <alignment horizontal="center" vertical="center"/>
    </xf>
    <xf numFmtId="0" fontId="0" fillId="0" borderId="11" xfId="43" applyNumberFormat="1" applyFont="1" applyFill="1" applyBorder="1" applyAlignment="1" applyProtection="1">
      <alignment vertical="center"/>
      <protection/>
    </xf>
    <xf numFmtId="181" fontId="20" fillId="10" borderId="10" xfId="55" applyFont="1" applyFill="1" applyBorder="1" applyAlignment="1" applyProtection="1">
      <alignment horizontal="center" vertical="center" wrapText="1"/>
      <protection/>
    </xf>
    <xf numFmtId="189" fontId="1" fillId="0" borderId="17" xfId="0" applyNumberFormat="1" applyFont="1" applyBorder="1" applyAlignment="1">
      <alignment horizontal="center" vertical="center" wrapText="1"/>
    </xf>
    <xf numFmtId="189" fontId="1" fillId="0" borderId="16" xfId="0" applyNumberFormat="1" applyFont="1" applyBorder="1" applyAlignment="1">
      <alignment horizontal="center" vertical="center" wrapText="1"/>
    </xf>
    <xf numFmtId="181" fontId="20" fillId="10" borderId="17" xfId="55" applyFont="1" applyFill="1" applyBorder="1" applyAlignment="1" applyProtection="1">
      <alignment horizontal="center" vertical="center" wrapText="1"/>
      <protection/>
    </xf>
    <xf numFmtId="181" fontId="20" fillId="10" borderId="16" xfId="55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181" fontId="1" fillId="10" borderId="17" xfId="55" applyFont="1" applyBorder="1" applyAlignment="1" applyProtection="1">
      <alignment horizontal="center" vertical="center" wrapText="1"/>
      <protection/>
    </xf>
    <xf numFmtId="181" fontId="1" fillId="10" borderId="16" xfId="55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left" vertical="center" wrapText="1"/>
    </xf>
    <xf numFmtId="181" fontId="1" fillId="10" borderId="10" xfId="55" applyFont="1" applyBorder="1" applyAlignment="1" applyProtection="1">
      <alignment horizontal="center" vertical="center"/>
      <protection/>
    </xf>
    <xf numFmtId="0" fontId="20" fillId="0" borderId="13" xfId="0" applyFont="1" applyBorder="1" applyAlignment="1">
      <alignment horizontal="center" vertical="center" wrapText="1"/>
    </xf>
    <xf numFmtId="181" fontId="1" fillId="10" borderId="16" xfId="55" applyFont="1" applyBorder="1" applyAlignment="1" applyProtection="1">
      <alignment horizontal="center" vertical="center"/>
      <protection/>
    </xf>
    <xf numFmtId="0" fontId="1" fillId="10" borderId="17" xfId="55" applyNumberFormat="1" applyFont="1" applyBorder="1" applyAlignment="1" applyProtection="1">
      <alignment horizontal="center" vertical="center" wrapText="1"/>
      <protection/>
    </xf>
    <xf numFmtId="0" fontId="1" fillId="10" borderId="16" xfId="55" applyNumberFormat="1" applyFont="1" applyBorder="1" applyAlignment="1" applyProtection="1">
      <alignment horizontal="center" vertical="center" wrapText="1"/>
      <protection/>
    </xf>
    <xf numFmtId="0" fontId="20" fillId="10" borderId="17" xfId="0" applyNumberFormat="1" applyFont="1" applyFill="1" applyBorder="1" applyAlignment="1">
      <alignment horizontal="left" vertical="center"/>
    </xf>
    <xf numFmtId="0" fontId="20" fillId="10" borderId="18" xfId="0" applyNumberFormat="1" applyFont="1" applyFill="1" applyBorder="1" applyAlignment="1">
      <alignment horizontal="left" vertical="center"/>
    </xf>
    <xf numFmtId="0" fontId="20" fillId="10" borderId="16" xfId="0" applyNumberFormat="1" applyFont="1" applyFill="1" applyBorder="1" applyAlignment="1">
      <alignment horizontal="left" vertical="center"/>
    </xf>
    <xf numFmtId="181" fontId="1" fillId="10" borderId="18" xfId="55" applyFont="1" applyBorder="1" applyAlignment="1" applyProtection="1">
      <alignment horizontal="center" vertical="center" wrapText="1"/>
      <protection/>
    </xf>
    <xf numFmtId="0" fontId="20" fillId="10" borderId="17" xfId="0" applyNumberFormat="1" applyFont="1" applyFill="1" applyBorder="1" applyAlignment="1">
      <alignment horizontal="left" vertical="center" wrapText="1"/>
    </xf>
    <xf numFmtId="0" fontId="20" fillId="10" borderId="18" xfId="0" applyNumberFormat="1" applyFont="1" applyFill="1" applyBorder="1" applyAlignment="1">
      <alignment horizontal="left" vertical="center" wrapText="1"/>
    </xf>
    <xf numFmtId="0" fontId="20" fillId="10" borderId="16" xfId="0" applyNumberFormat="1" applyFont="1" applyFill="1" applyBorder="1" applyAlignment="1">
      <alignment horizontal="left" vertical="center" wrapText="1"/>
    </xf>
    <xf numFmtId="181" fontId="20" fillId="10" borderId="13" xfId="55" applyFont="1" applyBorder="1" applyAlignment="1">
      <alignment horizontal="center" vertical="center" wrapText="1"/>
    </xf>
    <xf numFmtId="181" fontId="20" fillId="10" borderId="19" xfId="55" applyFont="1" applyBorder="1" applyAlignment="1">
      <alignment horizontal="center" vertical="center" wrapText="1"/>
    </xf>
    <xf numFmtId="181" fontId="20" fillId="10" borderId="15" xfId="55" applyFont="1" applyBorder="1" applyAlignment="1">
      <alignment horizontal="center" vertical="center" wrapText="1"/>
    </xf>
    <xf numFmtId="181" fontId="20" fillId="10" borderId="13" xfId="55" applyFont="1" applyFill="1" applyBorder="1" applyAlignment="1" applyProtection="1">
      <alignment horizontal="center" vertical="center"/>
      <protection/>
    </xf>
    <xf numFmtId="181" fontId="20" fillId="10" borderId="19" xfId="55" applyFont="1" applyFill="1" applyBorder="1" applyAlignment="1" applyProtection="1">
      <alignment horizontal="center" vertical="center"/>
      <protection/>
    </xf>
    <xf numFmtId="181" fontId="20" fillId="10" borderId="15" xfId="55" applyFont="1" applyFill="1" applyBorder="1" applyAlignment="1" applyProtection="1">
      <alignment horizontal="center" vertical="center"/>
      <protection/>
    </xf>
    <xf numFmtId="0" fontId="0" fillId="0" borderId="10" xfId="43" applyNumberFormat="1" applyFont="1" applyFill="1" applyBorder="1" applyAlignment="1" applyProtection="1">
      <alignment horizontal="center" vertical="center"/>
      <protection/>
    </xf>
    <xf numFmtId="0" fontId="0" fillId="10" borderId="10" xfId="43" applyNumberFormat="1" applyFont="1" applyFill="1" applyBorder="1" applyAlignment="1" applyProtection="1">
      <alignment horizontal="center" vertical="center"/>
      <protection/>
    </xf>
    <xf numFmtId="49" fontId="6" fillId="10" borderId="0" xfId="0" applyNumberFormat="1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wrapText="1"/>
    </xf>
    <xf numFmtId="49" fontId="5" fillId="10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7" xfId="41" applyFont="1" applyBorder="1" applyAlignment="1">
      <alignment horizontal="center" vertical="center" wrapText="1"/>
      <protection/>
    </xf>
    <xf numFmtId="0" fontId="5" fillId="0" borderId="18" xfId="41" applyFont="1" applyBorder="1" applyAlignment="1">
      <alignment horizontal="center" vertical="center" wrapText="1"/>
      <protection/>
    </xf>
    <xf numFmtId="0" fontId="5" fillId="0" borderId="16" xfId="4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10" borderId="0" xfId="0" applyNumberFormat="1" applyFont="1" applyFill="1" applyAlignment="1">
      <alignment horizontal="center" vertical="center"/>
    </xf>
    <xf numFmtId="49" fontId="5" fillId="10" borderId="18" xfId="0" applyNumberFormat="1" applyFont="1" applyFill="1" applyBorder="1" applyAlignment="1">
      <alignment horizontal="center" vertical="center" wrapText="1"/>
    </xf>
    <xf numFmtId="49" fontId="5" fillId="1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基层单位预算批复表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" xfId="41"/>
    <cellStyle name="常规_Book4" xfId="42"/>
    <cellStyle name="常规_基层单位预算批复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4"/>
  <sheetViews>
    <sheetView workbookViewId="0" topLeftCell="A1">
      <selection activeCell="G23" sqref="G23"/>
    </sheetView>
  </sheetViews>
  <sheetFormatPr defaultColWidth="9.00390625" defaultRowHeight="14.25"/>
  <cols>
    <col min="17" max="17" width="0" style="0" hidden="1" customWidth="1"/>
  </cols>
  <sheetData>
    <row r="4" ht="22.5">
      <c r="B4" s="36" t="s">
        <v>542</v>
      </c>
    </row>
    <row r="10" spans="1:13" ht="35.25">
      <c r="A10" s="196" t="s">
        <v>470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4" ht="15.75" customHeight="1"/>
    <row r="21" spans="2:10" s="37" customFormat="1" ht="20.25">
      <c r="B21" s="37" t="s">
        <v>377</v>
      </c>
      <c r="F21" s="37" t="s">
        <v>378</v>
      </c>
      <c r="J21" s="37" t="s">
        <v>379</v>
      </c>
    </row>
    <row r="22" s="37" customFormat="1" ht="20.25"/>
    <row r="23" s="37" customFormat="1" ht="20.25"/>
    <row r="24" spans="2:8" s="37" customFormat="1" ht="20.25">
      <c r="B24" s="197" t="s">
        <v>543</v>
      </c>
      <c r="C24" s="197"/>
      <c r="D24" s="197"/>
      <c r="E24" s="197"/>
      <c r="F24" s="197"/>
      <c r="H24" s="37" t="s">
        <v>544</v>
      </c>
    </row>
  </sheetData>
  <mergeCells count="2">
    <mergeCell ref="A10:M10"/>
    <mergeCell ref="B24:F24"/>
  </mergeCells>
  <printOptions horizontalCentered="1"/>
  <pageMargins left="0.7480314960629921" right="0.36" top="0.52" bottom="0.49" header="0.32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showZeros="0" workbookViewId="0" topLeftCell="A1">
      <selection activeCell="I11" sqref="I11"/>
    </sheetView>
  </sheetViews>
  <sheetFormatPr defaultColWidth="6.875" defaultRowHeight="14.25"/>
  <cols>
    <col min="1" max="1" width="3.25390625" style="11" customWidth="1"/>
    <col min="2" max="3" width="4.625" style="11" customWidth="1"/>
    <col min="4" max="4" width="6.25390625" style="11" customWidth="1"/>
    <col min="5" max="5" width="5.25390625" style="11" customWidth="1"/>
    <col min="6" max="7" width="5.00390625" style="11" customWidth="1"/>
    <col min="8" max="8" width="7.625" style="11" customWidth="1"/>
    <col min="9" max="9" width="6.875" style="11" customWidth="1"/>
    <col min="10" max="10" width="8.875" style="11" customWidth="1"/>
    <col min="11" max="11" width="8.125" style="11" customWidth="1"/>
    <col min="12" max="12" width="7.625" style="11" customWidth="1"/>
    <col min="13" max="13" width="6.25390625" style="11" customWidth="1"/>
    <col min="14" max="16" width="7.375" style="11" customWidth="1"/>
    <col min="17" max="17" width="6.875" style="11" customWidth="1"/>
    <col min="18" max="18" width="6.625" style="11" customWidth="1"/>
    <col min="19" max="19" width="5.50390625" style="11" customWidth="1"/>
    <col min="20" max="21" width="7.00390625" style="11" customWidth="1"/>
    <col min="22" max="22" width="7.00390625" style="11" hidden="1" customWidth="1"/>
    <col min="23" max="24" width="6.50390625" style="11" customWidth="1"/>
    <col min="25" max="25" width="7.125" style="11" customWidth="1"/>
    <col min="26" max="26" width="6.625" style="11" customWidth="1"/>
    <col min="27" max="28" width="5.875" style="11" customWidth="1"/>
    <col min="29" max="16384" width="6.875" style="11" customWidth="1"/>
  </cols>
  <sheetData>
    <row r="1" spans="1:11" ht="14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28" ht="22.5">
      <c r="A2" s="255" t="s">
        <v>522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</row>
    <row r="3" spans="1:28" s="13" customFormat="1" ht="20.25" customHeight="1">
      <c r="A3" s="101" t="s">
        <v>568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81" t="s">
        <v>188</v>
      </c>
    </row>
    <row r="4" spans="1:28" s="83" customFormat="1" ht="14.25" customHeight="1">
      <c r="A4" s="243" t="s">
        <v>56</v>
      </c>
      <c r="B4" s="245" t="s">
        <v>523</v>
      </c>
      <c r="C4" s="245" t="s">
        <v>524</v>
      </c>
      <c r="D4" s="248" t="s">
        <v>128</v>
      </c>
      <c r="E4" s="249"/>
      <c r="F4" s="249"/>
      <c r="G4" s="250"/>
      <c r="H4" s="253" t="s">
        <v>519</v>
      </c>
      <c r="I4" s="262" t="s">
        <v>419</v>
      </c>
      <c r="J4" s="251" t="s">
        <v>58</v>
      </c>
      <c r="K4" s="251" t="s">
        <v>420</v>
      </c>
      <c r="L4" s="239" t="s">
        <v>153</v>
      </c>
      <c r="M4" s="239" t="s">
        <v>59</v>
      </c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58" t="s">
        <v>166</v>
      </c>
      <c r="AB4" s="258" t="s">
        <v>525</v>
      </c>
    </row>
    <row r="5" spans="1:28" s="83" customFormat="1" ht="24" customHeight="1">
      <c r="A5" s="256"/>
      <c r="B5" s="246"/>
      <c r="C5" s="246"/>
      <c r="D5" s="251" t="s">
        <v>165</v>
      </c>
      <c r="E5" s="251" t="s">
        <v>421</v>
      </c>
      <c r="F5" s="251" t="s">
        <v>422</v>
      </c>
      <c r="G5" s="245" t="s">
        <v>520</v>
      </c>
      <c r="H5" s="261"/>
      <c r="I5" s="263"/>
      <c r="J5" s="265"/>
      <c r="K5" s="265"/>
      <c r="L5" s="239"/>
      <c r="M5" s="236" t="s">
        <v>503</v>
      </c>
      <c r="N5" s="237"/>
      <c r="O5" s="237"/>
      <c r="P5" s="238"/>
      <c r="Q5" s="253" t="s">
        <v>175</v>
      </c>
      <c r="R5" s="253" t="s">
        <v>526</v>
      </c>
      <c r="S5" s="253" t="s">
        <v>176</v>
      </c>
      <c r="T5" s="235" t="s">
        <v>233</v>
      </c>
      <c r="U5" s="235" t="s">
        <v>313</v>
      </c>
      <c r="V5" s="253" t="s">
        <v>177</v>
      </c>
      <c r="W5" s="253" t="s">
        <v>152</v>
      </c>
      <c r="X5" s="253" t="s">
        <v>149</v>
      </c>
      <c r="Y5" s="235" t="s">
        <v>527</v>
      </c>
      <c r="Z5" s="253" t="s">
        <v>151</v>
      </c>
      <c r="AA5" s="259"/>
      <c r="AB5" s="259"/>
    </row>
    <row r="6" spans="1:28" s="83" customFormat="1" ht="72.75" customHeight="1">
      <c r="A6" s="257"/>
      <c r="B6" s="247"/>
      <c r="C6" s="247"/>
      <c r="D6" s="252"/>
      <c r="E6" s="252"/>
      <c r="F6" s="252"/>
      <c r="G6" s="247"/>
      <c r="H6" s="254"/>
      <c r="I6" s="264"/>
      <c r="J6" s="252"/>
      <c r="K6" s="252"/>
      <c r="L6" s="239"/>
      <c r="M6" s="130" t="s">
        <v>172</v>
      </c>
      <c r="N6" s="130" t="s">
        <v>504</v>
      </c>
      <c r="O6" s="130" t="s">
        <v>334</v>
      </c>
      <c r="P6" s="130" t="s">
        <v>335</v>
      </c>
      <c r="Q6" s="254"/>
      <c r="R6" s="254"/>
      <c r="S6" s="254"/>
      <c r="T6" s="235"/>
      <c r="U6" s="235"/>
      <c r="V6" s="254"/>
      <c r="W6" s="254"/>
      <c r="X6" s="254"/>
      <c r="Y6" s="235"/>
      <c r="Z6" s="254"/>
      <c r="AA6" s="260"/>
      <c r="AB6" s="260"/>
    </row>
    <row r="7" spans="1:28" s="83" customFormat="1" ht="18" customHeight="1">
      <c r="A7" s="84">
        <v>1</v>
      </c>
      <c r="B7" s="185">
        <v>2</v>
      </c>
      <c r="C7" s="185">
        <v>3</v>
      </c>
      <c r="D7" s="84">
        <v>4</v>
      </c>
      <c r="E7" s="185">
        <v>5</v>
      </c>
      <c r="F7" s="185">
        <v>6</v>
      </c>
      <c r="G7" s="84">
        <v>7</v>
      </c>
      <c r="H7" s="185">
        <v>8</v>
      </c>
      <c r="I7" s="185">
        <v>9</v>
      </c>
      <c r="J7" s="84">
        <v>10</v>
      </c>
      <c r="K7" s="185">
        <v>11</v>
      </c>
      <c r="L7" s="185">
        <v>12</v>
      </c>
      <c r="M7" s="84">
        <v>13</v>
      </c>
      <c r="N7" s="185">
        <v>14</v>
      </c>
      <c r="O7" s="185">
        <v>15</v>
      </c>
      <c r="P7" s="84">
        <v>16</v>
      </c>
      <c r="Q7" s="185">
        <v>17</v>
      </c>
      <c r="R7" s="185">
        <v>18</v>
      </c>
      <c r="S7" s="84">
        <v>19</v>
      </c>
      <c r="T7" s="185">
        <v>20</v>
      </c>
      <c r="U7" s="185">
        <v>21</v>
      </c>
      <c r="V7" s="84">
        <v>22</v>
      </c>
      <c r="W7" s="185">
        <v>23</v>
      </c>
      <c r="X7" s="185">
        <v>24</v>
      </c>
      <c r="Y7" s="84">
        <v>25</v>
      </c>
      <c r="Z7" s="185">
        <v>26</v>
      </c>
      <c r="AA7" s="185">
        <v>27</v>
      </c>
      <c r="AB7" s="84">
        <v>28</v>
      </c>
    </row>
    <row r="8" spans="1:28" s="83" customFormat="1" ht="36.75" customHeight="1">
      <c r="A8" s="82"/>
      <c r="B8" s="185" t="s">
        <v>528</v>
      </c>
      <c r="C8" s="185" t="s">
        <v>528</v>
      </c>
      <c r="D8" s="82"/>
      <c r="E8" s="82"/>
      <c r="F8" s="82"/>
      <c r="G8" s="184"/>
      <c r="H8" s="182" t="s">
        <v>521</v>
      </c>
      <c r="I8" s="82" t="s">
        <v>423</v>
      </c>
      <c r="J8" s="82"/>
      <c r="K8" s="82"/>
      <c r="L8" s="156">
        <f aca="true" t="shared" si="0" ref="L8:L14">M8+SUM(Q8:AB8)</f>
        <v>0</v>
      </c>
      <c r="M8" s="156">
        <f aca="true" t="shared" si="1" ref="M8:M14">SUM(N8:P8)</f>
        <v>0</v>
      </c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</row>
    <row r="9" spans="1:28" s="83" customFormat="1" ht="21" customHeight="1">
      <c r="A9" s="91" t="s">
        <v>572</v>
      </c>
      <c r="B9" s="82"/>
      <c r="C9" s="82"/>
      <c r="D9" s="82"/>
      <c r="E9" s="82"/>
      <c r="F9" s="82"/>
      <c r="G9" s="82"/>
      <c r="H9" s="183" t="s">
        <v>575</v>
      </c>
      <c r="I9" s="82" t="s">
        <v>579</v>
      </c>
      <c r="J9" s="82" t="s">
        <v>576</v>
      </c>
      <c r="K9" s="82"/>
      <c r="L9" s="156">
        <v>8</v>
      </c>
      <c r="M9" s="156">
        <v>8</v>
      </c>
      <c r="N9" s="156">
        <v>8</v>
      </c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1:28" s="13" customFormat="1" ht="21" customHeight="1">
      <c r="A10" s="91" t="s">
        <v>573</v>
      </c>
      <c r="B10" s="89"/>
      <c r="C10" s="89"/>
      <c r="D10" s="89"/>
      <c r="E10" s="89"/>
      <c r="F10" s="89"/>
      <c r="G10" s="89"/>
      <c r="H10" s="183" t="s">
        <v>575</v>
      </c>
      <c r="I10" s="89" t="s">
        <v>579</v>
      </c>
      <c r="J10" s="89" t="s">
        <v>577</v>
      </c>
      <c r="K10" s="89" t="s">
        <v>578</v>
      </c>
      <c r="L10" s="156">
        <v>10</v>
      </c>
      <c r="M10" s="156">
        <v>10</v>
      </c>
      <c r="N10" s="157">
        <v>10</v>
      </c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8"/>
      <c r="AB10" s="158"/>
    </row>
    <row r="11" spans="1:28" s="13" customFormat="1" ht="21" customHeight="1">
      <c r="A11" s="91" t="s">
        <v>574</v>
      </c>
      <c r="B11" s="89"/>
      <c r="C11" s="89"/>
      <c r="D11" s="89"/>
      <c r="E11" s="89"/>
      <c r="F11" s="89"/>
      <c r="G11" s="89"/>
      <c r="H11" s="183" t="s">
        <v>575</v>
      </c>
      <c r="I11" s="89" t="s">
        <v>579</v>
      </c>
      <c r="J11" s="89" t="s">
        <v>576</v>
      </c>
      <c r="K11" s="89"/>
      <c r="L11" s="156">
        <f t="shared" si="0"/>
        <v>12</v>
      </c>
      <c r="M11" s="156">
        <f t="shared" si="1"/>
        <v>12</v>
      </c>
      <c r="N11" s="157">
        <v>12</v>
      </c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B11" s="158"/>
    </row>
    <row r="12" spans="1:28" s="13" customFormat="1" ht="21" customHeight="1">
      <c r="A12" s="91"/>
      <c r="B12" s="91"/>
      <c r="C12" s="91"/>
      <c r="D12" s="91"/>
      <c r="E12" s="91"/>
      <c r="F12" s="91"/>
      <c r="G12" s="91"/>
      <c r="H12" s="183"/>
      <c r="I12" s="91"/>
      <c r="J12" s="91"/>
      <c r="K12" s="91"/>
      <c r="L12" s="156">
        <f t="shared" si="0"/>
        <v>0</v>
      </c>
      <c r="M12" s="156">
        <f t="shared" si="1"/>
        <v>0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</row>
    <row r="13" spans="1:28" s="13" customFormat="1" ht="21" customHeight="1">
      <c r="A13" s="91"/>
      <c r="B13" s="91"/>
      <c r="C13" s="91"/>
      <c r="D13" s="91"/>
      <c r="E13" s="91"/>
      <c r="F13" s="91"/>
      <c r="G13" s="91"/>
      <c r="H13" s="183"/>
      <c r="I13" s="91"/>
      <c r="J13" s="91"/>
      <c r="K13" s="91"/>
      <c r="L13" s="156">
        <f t="shared" si="0"/>
        <v>0</v>
      </c>
      <c r="M13" s="156">
        <f t="shared" si="1"/>
        <v>0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</row>
    <row r="14" spans="1:28" s="13" customFormat="1" ht="21" customHeight="1">
      <c r="A14" s="91"/>
      <c r="B14" s="91"/>
      <c r="C14" s="91"/>
      <c r="D14" s="91"/>
      <c r="E14" s="91"/>
      <c r="F14" s="91"/>
      <c r="G14" s="91"/>
      <c r="H14" s="183"/>
      <c r="I14" s="91"/>
      <c r="J14" s="91"/>
      <c r="K14" s="91"/>
      <c r="L14" s="156">
        <f t="shared" si="0"/>
        <v>0</v>
      </c>
      <c r="M14" s="156">
        <f t="shared" si="1"/>
        <v>0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</row>
    <row r="16" spans="1:29" ht="14.25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</row>
    <row r="17" spans="1:29" ht="14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</row>
    <row r="18" spans="1:29" ht="14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</row>
    <row r="19" spans="1:29" ht="14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</row>
  </sheetData>
  <mergeCells count="28">
    <mergeCell ref="H4:H6"/>
    <mergeCell ref="I4:I6"/>
    <mergeCell ref="J4:J6"/>
    <mergeCell ref="K4:K6"/>
    <mergeCell ref="A2:AB2"/>
    <mergeCell ref="A4:A6"/>
    <mergeCell ref="AB4:AB6"/>
    <mergeCell ref="M4:Z4"/>
    <mergeCell ref="S5:S6"/>
    <mergeCell ref="V5:V6"/>
    <mergeCell ref="AA4:AA6"/>
    <mergeCell ref="Y5:Y6"/>
    <mergeCell ref="Z5:Z6"/>
    <mergeCell ref="M5:P5"/>
    <mergeCell ref="R5:R6"/>
    <mergeCell ref="L4:L6"/>
    <mergeCell ref="X5:X6"/>
    <mergeCell ref="W5:W6"/>
    <mergeCell ref="U5:U6"/>
    <mergeCell ref="T5:T6"/>
    <mergeCell ref="Q5:Q6"/>
    <mergeCell ref="B4:B6"/>
    <mergeCell ref="C4:C6"/>
    <mergeCell ref="G5:G6"/>
    <mergeCell ref="D4:G4"/>
    <mergeCell ref="D5:D6"/>
    <mergeCell ref="E5:E6"/>
    <mergeCell ref="F5:F6"/>
  </mergeCells>
  <printOptions horizontalCentered="1"/>
  <pageMargins left="0.3937007874015748" right="0.15748031496062992" top="0.8661417322834646" bottom="0.4724409448818898" header="0.5905511811023623" footer="0.2362204724409449"/>
  <pageSetup firstPageNumber="9" useFirstPageNumber="1" fitToHeight="1" fitToWidth="1" horizontalDpi="600" verticalDpi="600" orientation="landscape" paperSize="9" scale="74" r:id="rId1"/>
  <headerFooter alignWithMargins="0">
    <oddHeader>&amp;R表8</oddHead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showZeros="0" workbookViewId="0" topLeftCell="A1">
      <selection activeCell="I18" sqref="I18"/>
    </sheetView>
  </sheetViews>
  <sheetFormatPr defaultColWidth="9.00390625" defaultRowHeight="19.5" customHeight="1"/>
  <cols>
    <col min="1" max="1" width="14.50390625" style="42" customWidth="1"/>
    <col min="2" max="2" width="21.375" style="42" customWidth="1"/>
    <col min="3" max="3" width="17.25390625" style="42" customWidth="1"/>
    <col min="4" max="4" width="9.375" style="42" customWidth="1"/>
    <col min="5" max="5" width="5.375" style="42" customWidth="1"/>
    <col min="6" max="8" width="10.875" style="42" customWidth="1"/>
    <col min="9" max="9" width="21.375" style="42" customWidth="1"/>
    <col min="10" max="17" width="9.00390625" style="42" customWidth="1"/>
    <col min="18" max="18" width="0" style="42" hidden="1" customWidth="1"/>
    <col min="19" max="16384" width="9.00390625" style="42" customWidth="1"/>
  </cols>
  <sheetData>
    <row r="1" spans="1:9" ht="41.25" customHeight="1">
      <c r="A1" s="266" t="s">
        <v>306</v>
      </c>
      <c r="B1" s="266"/>
      <c r="C1" s="266"/>
      <c r="D1" s="266"/>
      <c r="E1" s="266"/>
      <c r="F1" s="266"/>
      <c r="G1" s="266"/>
      <c r="H1" s="266"/>
      <c r="I1" s="266"/>
    </row>
    <row r="2" spans="1:9" ht="27.75" customHeight="1">
      <c r="A2" s="109"/>
      <c r="B2" s="109"/>
      <c r="C2" s="109"/>
      <c r="D2" s="109"/>
      <c r="E2" s="109"/>
      <c r="F2" s="109"/>
      <c r="G2" s="109"/>
      <c r="H2" s="272" t="s">
        <v>169</v>
      </c>
      <c r="I2" s="272"/>
    </row>
    <row r="3" spans="1:9" s="110" customFormat="1" ht="34.5" customHeight="1">
      <c r="A3" s="267" t="s">
        <v>238</v>
      </c>
      <c r="B3" s="267" t="s">
        <v>239</v>
      </c>
      <c r="C3" s="267" t="s">
        <v>424</v>
      </c>
      <c r="D3" s="267" t="s">
        <v>240</v>
      </c>
      <c r="E3" s="267" t="s">
        <v>241</v>
      </c>
      <c r="F3" s="267" t="s">
        <v>243</v>
      </c>
      <c r="G3" s="269" t="s">
        <v>310</v>
      </c>
      <c r="H3" s="270"/>
      <c r="I3" s="271"/>
    </row>
    <row r="4" spans="1:9" s="110" customFormat="1" ht="34.5" customHeight="1">
      <c r="A4" s="268"/>
      <c r="B4" s="268"/>
      <c r="C4" s="268"/>
      <c r="D4" s="268"/>
      <c r="E4" s="268"/>
      <c r="F4" s="268"/>
      <c r="G4" s="52" t="s">
        <v>477</v>
      </c>
      <c r="H4" s="52" t="s">
        <v>242</v>
      </c>
      <c r="I4" s="52" t="s">
        <v>311</v>
      </c>
    </row>
    <row r="5" spans="1:9" ht="19.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</row>
    <row r="6" spans="1:9" ht="19.5" customHeight="1">
      <c r="A6" s="54"/>
      <c r="B6" s="54"/>
      <c r="C6" s="54"/>
      <c r="D6" s="54"/>
      <c r="E6" s="54"/>
      <c r="F6" s="54"/>
      <c r="G6" s="54"/>
      <c r="H6" s="54"/>
      <c r="I6" s="54"/>
    </row>
    <row r="7" spans="1:9" ht="19.5" customHeight="1">
      <c r="A7" s="54"/>
      <c r="B7" s="54"/>
      <c r="C7" s="54"/>
      <c r="D7" s="54"/>
      <c r="E7" s="54"/>
      <c r="F7" s="54"/>
      <c r="G7" s="54"/>
      <c r="H7" s="54"/>
      <c r="I7" s="54"/>
    </row>
    <row r="8" spans="1:9" ht="19.5" customHeight="1">
      <c r="A8" s="54"/>
      <c r="B8" s="54"/>
      <c r="C8" s="54"/>
      <c r="D8" s="54"/>
      <c r="E8" s="54"/>
      <c r="F8" s="54"/>
      <c r="G8" s="54"/>
      <c r="H8" s="54"/>
      <c r="I8" s="54"/>
    </row>
    <row r="9" spans="1:9" ht="19.5" customHeight="1">
      <c r="A9" s="54"/>
      <c r="B9" s="54"/>
      <c r="C9" s="54"/>
      <c r="D9" s="54"/>
      <c r="E9" s="54"/>
      <c r="F9" s="54"/>
      <c r="G9" s="54"/>
      <c r="H9" s="54"/>
      <c r="I9" s="54"/>
    </row>
    <row r="10" spans="1:9" ht="19.5" customHeight="1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9.5" customHeight="1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9.5" customHeight="1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19.5" customHeight="1">
      <c r="A13" s="54"/>
      <c r="B13" s="54"/>
      <c r="C13" s="54"/>
      <c r="D13" s="54"/>
      <c r="E13" s="54"/>
      <c r="F13" s="54"/>
      <c r="G13" s="54"/>
      <c r="H13" s="54"/>
      <c r="I13" s="54"/>
    </row>
    <row r="14" spans="1:9" ht="19.5" customHeight="1">
      <c r="A14" s="54"/>
      <c r="B14" s="54"/>
      <c r="C14" s="54"/>
      <c r="D14" s="54"/>
      <c r="E14" s="54"/>
      <c r="F14" s="54"/>
      <c r="G14" s="54"/>
      <c r="H14" s="54"/>
      <c r="I14" s="54"/>
    </row>
    <row r="15" spans="1:9" ht="19.5" customHeight="1">
      <c r="A15" s="54"/>
      <c r="B15" s="54"/>
      <c r="C15" s="54"/>
      <c r="D15" s="54"/>
      <c r="E15" s="54"/>
      <c r="F15" s="54"/>
      <c r="G15" s="54"/>
      <c r="H15" s="54"/>
      <c r="I15" s="54"/>
    </row>
    <row r="16" spans="1:9" ht="19.5" customHeight="1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9.5" customHeight="1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9.5" customHeight="1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19.5" customHeight="1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19.5" customHeight="1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19.5" customHeight="1">
      <c r="A21" s="54"/>
      <c r="B21" s="54"/>
      <c r="C21" s="54"/>
      <c r="D21" s="54"/>
      <c r="E21" s="54"/>
      <c r="F21" s="54"/>
      <c r="G21" s="54"/>
      <c r="H21" s="54"/>
      <c r="I21" s="54"/>
    </row>
  </sheetData>
  <mergeCells count="9">
    <mergeCell ref="A1:I1"/>
    <mergeCell ref="A3:A4"/>
    <mergeCell ref="B3:B4"/>
    <mergeCell ref="D3:D4"/>
    <mergeCell ref="E3:E4"/>
    <mergeCell ref="F3:F4"/>
    <mergeCell ref="G3:I3"/>
    <mergeCell ref="H2:I2"/>
    <mergeCell ref="C3:C4"/>
  </mergeCells>
  <printOptions horizontalCentered="1"/>
  <pageMargins left="0.7480314960629921" right="0.7086614173228347" top="0.5905511811023623" bottom="0.6299212598425197" header="0.5118110236220472" footer="0.5118110236220472"/>
  <pageSetup firstPageNumber="10" useFirstPageNumber="1" horizontalDpi="600" verticalDpi="600" orientation="landscape" paperSize="9" r:id="rId1"/>
  <headerFooter alignWithMargins="0">
    <oddHeader>&amp;R表9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showZeros="0" workbookViewId="0" topLeftCell="A1">
      <selection activeCell="H8" sqref="H8"/>
    </sheetView>
  </sheetViews>
  <sheetFormatPr defaultColWidth="6.875" defaultRowHeight="14.25"/>
  <cols>
    <col min="1" max="1" width="6.375" style="15" customWidth="1"/>
    <col min="2" max="2" width="13.125" style="15" customWidth="1"/>
    <col min="3" max="3" width="11.75390625" style="15" customWidth="1"/>
    <col min="4" max="4" width="10.625" style="15" customWidth="1"/>
    <col min="5" max="5" width="12.25390625" style="15" customWidth="1"/>
    <col min="6" max="7" width="10.625" style="15" customWidth="1"/>
    <col min="8" max="8" width="13.375" style="15" customWidth="1"/>
    <col min="9" max="9" width="11.75390625" style="15" customWidth="1"/>
    <col min="10" max="10" width="11.375" style="15" customWidth="1"/>
    <col min="11" max="11" width="9.50390625" style="15" customWidth="1"/>
    <col min="12" max="16" width="6.875" style="15" customWidth="1"/>
    <col min="17" max="17" width="0" style="15" hidden="1" customWidth="1"/>
    <col min="18" max="16384" width="6.875" style="15" customWidth="1"/>
  </cols>
  <sheetData>
    <row r="1" ht="14.25">
      <c r="A1" s="13"/>
    </row>
    <row r="2" spans="1:11" ht="30.75" customHeight="1">
      <c r="A2" s="255" t="s">
        <v>307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0" ht="19.5" customHeight="1">
      <c r="A3" s="125" t="s">
        <v>568</v>
      </c>
      <c r="B3" s="16"/>
      <c r="C3" s="16"/>
      <c r="D3" s="16"/>
      <c r="E3" s="14"/>
      <c r="F3" s="16"/>
      <c r="G3" s="16"/>
      <c r="H3" s="16"/>
      <c r="I3" s="16"/>
      <c r="J3" s="16"/>
    </row>
    <row r="4" spans="1:11" s="26" customFormat="1" ht="33" customHeight="1">
      <c r="A4" s="17" t="s">
        <v>56</v>
      </c>
      <c r="B4" s="17" t="s">
        <v>60</v>
      </c>
      <c r="C4" s="18" t="s">
        <v>70</v>
      </c>
      <c r="D4" s="17" t="s">
        <v>61</v>
      </c>
      <c r="E4" s="129" t="s">
        <v>62</v>
      </c>
      <c r="F4" s="18" t="s">
        <v>71</v>
      </c>
      <c r="G4" s="18" t="s">
        <v>72</v>
      </c>
      <c r="H4" s="17" t="s">
        <v>64</v>
      </c>
      <c r="I4" s="18" t="s">
        <v>73</v>
      </c>
      <c r="J4" s="111" t="s">
        <v>63</v>
      </c>
      <c r="K4" s="111" t="s">
        <v>246</v>
      </c>
    </row>
    <row r="5" spans="1:11" ht="19.5" customHeight="1">
      <c r="A5" s="113" t="s">
        <v>244</v>
      </c>
      <c r="B5" s="113" t="s">
        <v>546</v>
      </c>
      <c r="C5" s="113" t="s">
        <v>547</v>
      </c>
      <c r="D5" s="113" t="s">
        <v>548</v>
      </c>
      <c r="E5" s="113" t="s">
        <v>549</v>
      </c>
      <c r="F5" s="113" t="s">
        <v>550</v>
      </c>
      <c r="G5" s="113" t="s">
        <v>551</v>
      </c>
      <c r="H5" s="113" t="s">
        <v>551</v>
      </c>
      <c r="I5" s="113" t="s">
        <v>552</v>
      </c>
      <c r="J5" s="188" t="s">
        <v>567</v>
      </c>
      <c r="K5" s="114"/>
    </row>
    <row r="6" spans="1:11" ht="19.5" customHeight="1">
      <c r="A6" s="113" t="s">
        <v>245</v>
      </c>
      <c r="B6" s="113" t="s">
        <v>553</v>
      </c>
      <c r="C6" s="113" t="s">
        <v>547</v>
      </c>
      <c r="D6" s="113" t="s">
        <v>554</v>
      </c>
      <c r="E6" s="113" t="s">
        <v>549</v>
      </c>
      <c r="F6" s="113" t="s">
        <v>555</v>
      </c>
      <c r="G6" s="113" t="s">
        <v>551</v>
      </c>
      <c r="H6" s="113" t="s">
        <v>551</v>
      </c>
      <c r="I6" s="113" t="s">
        <v>552</v>
      </c>
      <c r="J6" s="188" t="s">
        <v>566</v>
      </c>
      <c r="K6" s="114"/>
    </row>
    <row r="7" spans="1:11" ht="19.5" customHeight="1">
      <c r="A7" s="113" t="s">
        <v>4</v>
      </c>
      <c r="B7" s="113" t="s">
        <v>556</v>
      </c>
      <c r="C7" s="113" t="s">
        <v>547</v>
      </c>
      <c r="D7" s="113" t="s">
        <v>557</v>
      </c>
      <c r="E7" s="113" t="s">
        <v>549</v>
      </c>
      <c r="F7" s="113" t="s">
        <v>558</v>
      </c>
      <c r="G7" s="113" t="s">
        <v>551</v>
      </c>
      <c r="H7" s="113" t="s">
        <v>551</v>
      </c>
      <c r="I7" s="113" t="s">
        <v>552</v>
      </c>
      <c r="J7" s="188" t="s">
        <v>565</v>
      </c>
      <c r="K7" s="114"/>
    </row>
    <row r="8" spans="1:11" ht="19.5" customHeight="1">
      <c r="A8" s="113" t="s">
        <v>5</v>
      </c>
      <c r="B8" s="113" t="s">
        <v>559</v>
      </c>
      <c r="C8" s="113" t="s">
        <v>547</v>
      </c>
      <c r="D8" s="113" t="s">
        <v>560</v>
      </c>
      <c r="E8" s="113" t="s">
        <v>561</v>
      </c>
      <c r="F8" s="113" t="s">
        <v>562</v>
      </c>
      <c r="G8" s="113" t="s">
        <v>551</v>
      </c>
      <c r="H8" s="113" t="s">
        <v>551</v>
      </c>
      <c r="I8" s="113" t="s">
        <v>552</v>
      </c>
      <c r="J8" s="188" t="s">
        <v>564</v>
      </c>
      <c r="K8" s="114" t="s">
        <v>563</v>
      </c>
    </row>
    <row r="9" spans="1:11" ht="19.5" customHeight="1">
      <c r="A9" s="113" t="s">
        <v>6</v>
      </c>
      <c r="B9" s="19"/>
      <c r="C9" s="19"/>
      <c r="D9" s="19"/>
      <c r="E9" s="19"/>
      <c r="F9" s="19"/>
      <c r="G9" s="19"/>
      <c r="H9" s="19"/>
      <c r="I9" s="19"/>
      <c r="J9" s="22"/>
      <c r="K9" s="114"/>
    </row>
    <row r="10" spans="1:11" ht="19.5" customHeight="1">
      <c r="A10" s="113" t="s">
        <v>8</v>
      </c>
      <c r="B10" s="19"/>
      <c r="C10" s="19"/>
      <c r="D10" s="19"/>
      <c r="E10" s="19"/>
      <c r="F10" s="19"/>
      <c r="G10" s="19"/>
      <c r="H10" s="19"/>
      <c r="I10" s="19"/>
      <c r="J10" s="22"/>
      <c r="K10" s="114"/>
    </row>
    <row r="11" spans="1:11" ht="19.5" customHeight="1">
      <c r="A11" s="113" t="s">
        <v>9</v>
      </c>
      <c r="B11" s="19"/>
      <c r="C11" s="19"/>
      <c r="D11" s="19"/>
      <c r="E11" s="19"/>
      <c r="F11" s="19"/>
      <c r="G11" s="19"/>
      <c r="H11" s="19"/>
      <c r="I11" s="19"/>
      <c r="J11" s="22"/>
      <c r="K11" s="114"/>
    </row>
    <row r="12" spans="1:11" ht="19.5" customHeight="1">
      <c r="A12" s="113" t="s">
        <v>10</v>
      </c>
      <c r="B12" s="19"/>
      <c r="C12" s="19"/>
      <c r="D12" s="19"/>
      <c r="E12" s="19"/>
      <c r="F12" s="19"/>
      <c r="G12" s="19"/>
      <c r="H12" s="19"/>
      <c r="I12" s="19"/>
      <c r="J12" s="22"/>
      <c r="K12" s="114"/>
    </row>
    <row r="13" spans="1:11" ht="19.5" customHeight="1">
      <c r="A13" s="113" t="s">
        <v>11</v>
      </c>
      <c r="B13" s="19"/>
      <c r="C13" s="19"/>
      <c r="D13" s="19"/>
      <c r="E13" s="19"/>
      <c r="F13" s="19"/>
      <c r="G13" s="19"/>
      <c r="H13" s="19"/>
      <c r="I13" s="19"/>
      <c r="J13" s="22"/>
      <c r="K13" s="114"/>
    </row>
    <row r="14" spans="1:11" ht="19.5" customHeight="1">
      <c r="A14" s="113" t="s">
        <v>12</v>
      </c>
      <c r="B14" s="19"/>
      <c r="C14" s="19"/>
      <c r="D14" s="19"/>
      <c r="E14" s="19"/>
      <c r="F14" s="19"/>
      <c r="G14" s="19"/>
      <c r="H14" s="19"/>
      <c r="I14" s="19"/>
      <c r="J14" s="22"/>
      <c r="K14" s="114"/>
    </row>
    <row r="15" spans="1:11" ht="19.5" customHeight="1">
      <c r="A15" s="113" t="s">
        <v>13</v>
      </c>
      <c r="B15" s="19"/>
      <c r="C15" s="19"/>
      <c r="D15" s="19"/>
      <c r="E15" s="19"/>
      <c r="F15" s="19"/>
      <c r="G15" s="19"/>
      <c r="H15" s="19"/>
      <c r="I15" s="19"/>
      <c r="J15" s="22"/>
      <c r="K15" s="114"/>
    </row>
    <row r="16" spans="1:11" ht="19.5" customHeight="1">
      <c r="A16" s="113" t="s">
        <v>14</v>
      </c>
      <c r="B16" s="19"/>
      <c r="C16" s="19"/>
      <c r="D16" s="19"/>
      <c r="E16" s="19"/>
      <c r="F16" s="19"/>
      <c r="G16" s="19"/>
      <c r="H16" s="19"/>
      <c r="I16" s="19"/>
      <c r="J16" s="22"/>
      <c r="K16" s="114"/>
    </row>
    <row r="17" spans="1:11" ht="19.5" customHeight="1">
      <c r="A17" s="113" t="s">
        <v>15</v>
      </c>
      <c r="B17" s="20"/>
      <c r="C17" s="20"/>
      <c r="D17" s="20"/>
      <c r="E17" s="21"/>
      <c r="F17" s="20"/>
      <c r="G17" s="20"/>
      <c r="H17" s="20"/>
      <c r="I17" s="20"/>
      <c r="J17" s="112"/>
      <c r="K17" s="114"/>
    </row>
    <row r="18" spans="1:10" ht="19.5" customHeight="1">
      <c r="A18" s="27" t="s">
        <v>74</v>
      </c>
      <c r="B18" s="23"/>
      <c r="C18" s="23"/>
      <c r="D18" s="23"/>
      <c r="E18" s="25"/>
      <c r="F18" s="23"/>
      <c r="G18" s="23"/>
      <c r="H18" s="23"/>
      <c r="I18" s="24"/>
      <c r="J18" s="25"/>
    </row>
    <row r="19" spans="1:9" ht="19.5" customHeight="1">
      <c r="A19" s="127" t="s">
        <v>315</v>
      </c>
      <c r="B19" s="127"/>
      <c r="C19" s="127"/>
      <c r="D19" s="127"/>
      <c r="E19" s="127"/>
      <c r="F19" s="127"/>
      <c r="G19" s="127"/>
      <c r="H19" s="127"/>
      <c r="I19" s="127"/>
    </row>
    <row r="20" spans="1:8" ht="19.5" customHeight="1">
      <c r="A20" s="128" t="s">
        <v>534</v>
      </c>
      <c r="B20" s="128"/>
      <c r="C20" s="128"/>
      <c r="D20" s="128"/>
      <c r="F20" s="128"/>
      <c r="G20" s="128"/>
      <c r="H20" s="128"/>
    </row>
  </sheetData>
  <mergeCells count="1">
    <mergeCell ref="A2:K2"/>
  </mergeCells>
  <dataValidations count="3">
    <dataValidation type="list" allowBlank="1" showInputMessage="1" showErrorMessage="1" sqref="C5:C17">
      <formula1>"小轿车,旅行车,专用囚车,吉普车,工具车,中巴车,大客车,其他"</formula1>
    </dataValidation>
    <dataValidation type="list" allowBlank="1" showInputMessage="1" showErrorMessage="1" sqref="I9:I17">
      <formula1>"省部级领导用车,一般公务用车,执法勤用车,特种专业技术用车"</formula1>
    </dataValidation>
    <dataValidation type="list" allowBlank="1" showInputMessage="1" showErrorMessage="1" sqref="I5:I8">
      <formula1>"公务用车,业务用车,接待用车,老干用车,其他"</formula1>
    </dataValidation>
  </dataValidations>
  <printOptions horizontalCentered="1"/>
  <pageMargins left="0.7480314960629921" right="0.35433070866141736" top="0.5118110236220472" bottom="0.4724409448818898" header="0.31496062992125984" footer="0.2362204724409449"/>
  <pageSetup firstPageNumber="11" useFirstPageNumber="1" horizontalDpi="600" verticalDpi="600" orientation="landscape" paperSize="9" r:id="rId1"/>
  <headerFooter alignWithMargins="0">
    <oddHeader>&amp;R表10</oddHead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21"/>
  <sheetViews>
    <sheetView showZeros="0" workbookViewId="0" topLeftCell="A1">
      <selection activeCell="J18" sqref="J18"/>
    </sheetView>
  </sheetViews>
  <sheetFormatPr defaultColWidth="9.00390625" defaultRowHeight="19.5" customHeight="1"/>
  <cols>
    <col min="1" max="1" width="20.375" style="42" customWidth="1"/>
    <col min="2" max="2" width="18.50390625" style="42" customWidth="1"/>
    <col min="3" max="3" width="13.125" style="42" customWidth="1"/>
    <col min="4" max="5" width="10.375" style="42" customWidth="1"/>
    <col min="6" max="6" width="13.125" style="42" customWidth="1"/>
    <col min="7" max="7" width="22.625" style="42" customWidth="1"/>
    <col min="8" max="9" width="10.375" style="42" customWidth="1"/>
    <col min="10" max="15" width="9.00390625" style="42" customWidth="1"/>
    <col min="16" max="16" width="0" style="42" hidden="1" customWidth="1"/>
    <col min="17" max="16384" width="9.00390625" style="42" customWidth="1"/>
  </cols>
  <sheetData>
    <row r="2" spans="1:10" ht="36" customHeight="1">
      <c r="A2" s="274" t="s">
        <v>472</v>
      </c>
      <c r="B2" s="274"/>
      <c r="C2" s="274"/>
      <c r="D2" s="274"/>
      <c r="E2" s="274"/>
      <c r="F2" s="274"/>
      <c r="G2" s="274"/>
      <c r="H2" s="155"/>
      <c r="I2" s="155"/>
      <c r="J2" s="155"/>
    </row>
    <row r="3" spans="1:9" ht="21" customHeight="1">
      <c r="A3" s="125" t="s">
        <v>568</v>
      </c>
      <c r="B3" s="55"/>
      <c r="C3" s="109"/>
      <c r="D3" s="109"/>
      <c r="F3" s="154" t="s">
        <v>169</v>
      </c>
      <c r="G3" s="154"/>
      <c r="H3" s="154"/>
      <c r="I3" s="154"/>
    </row>
    <row r="4" spans="1:9" s="110" customFormat="1" ht="18.75" customHeight="1">
      <c r="A4" s="267" t="s">
        <v>352</v>
      </c>
      <c r="B4" s="267" t="s">
        <v>350</v>
      </c>
      <c r="C4" s="273" t="s">
        <v>153</v>
      </c>
      <c r="D4" s="273" t="s">
        <v>466</v>
      </c>
      <c r="E4" s="273"/>
      <c r="F4" s="267" t="s">
        <v>345</v>
      </c>
      <c r="G4" s="273" t="s">
        <v>374</v>
      </c>
      <c r="H4" s="153"/>
      <c r="I4" s="153"/>
    </row>
    <row r="5" spans="1:7" s="136" customFormat="1" ht="18.75" customHeight="1">
      <c r="A5" s="275"/>
      <c r="B5" s="275"/>
      <c r="C5" s="267"/>
      <c r="D5" s="131" t="s">
        <v>346</v>
      </c>
      <c r="E5" s="131" t="s">
        <v>347</v>
      </c>
      <c r="F5" s="275"/>
      <c r="G5" s="273"/>
    </row>
    <row r="6" spans="1:7" s="136" customFormat="1" ht="13.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</row>
    <row r="7" spans="1:7" s="136" customFormat="1" ht="20.25">
      <c r="A7" s="52" t="s">
        <v>478</v>
      </c>
      <c r="B7" s="171" t="s">
        <v>353</v>
      </c>
      <c r="C7" s="172">
        <f>SUM(C8:C11)</f>
        <v>21.58</v>
      </c>
      <c r="D7" s="172">
        <f>SUM(D8:D11)</f>
        <v>10.5</v>
      </c>
      <c r="E7" s="172">
        <f>SUM(E8:E11)</f>
        <v>0</v>
      </c>
      <c r="F7" s="172">
        <f>SUM(F8:F11)</f>
        <v>11.08</v>
      </c>
      <c r="G7" s="173" t="s">
        <v>142</v>
      </c>
    </row>
    <row r="8" spans="1:7" s="136" customFormat="1" ht="20.25">
      <c r="A8" s="52"/>
      <c r="B8" s="172" t="s">
        <v>351</v>
      </c>
      <c r="C8" s="174">
        <f>D8+E8+F8</f>
        <v>0</v>
      </c>
      <c r="D8" s="174"/>
      <c r="E8" s="174"/>
      <c r="F8" s="172"/>
      <c r="G8" s="173" t="s">
        <v>142</v>
      </c>
    </row>
    <row r="9" spans="1:7" s="136" customFormat="1" ht="20.25">
      <c r="A9" s="52"/>
      <c r="B9" s="174" t="s">
        <v>342</v>
      </c>
      <c r="C9" s="174">
        <f>D9+E9+F9</f>
        <v>9.63</v>
      </c>
      <c r="D9" s="174"/>
      <c r="E9" s="174"/>
      <c r="F9" s="174">
        <v>9.63</v>
      </c>
      <c r="G9" s="173" t="s">
        <v>142</v>
      </c>
    </row>
    <row r="10" spans="1:7" s="136" customFormat="1" ht="20.25">
      <c r="A10" s="52"/>
      <c r="B10" s="174" t="s">
        <v>343</v>
      </c>
      <c r="C10" s="174">
        <v>11.95</v>
      </c>
      <c r="D10" s="174">
        <v>10.5</v>
      </c>
      <c r="E10" s="174"/>
      <c r="F10" s="174">
        <v>1.45</v>
      </c>
      <c r="G10" s="173"/>
    </row>
    <row r="11" spans="1:7" s="136" customFormat="1" ht="20.25">
      <c r="A11" s="52"/>
      <c r="B11" s="174" t="s">
        <v>344</v>
      </c>
      <c r="C11" s="174">
        <f>D11+E11+F11</f>
        <v>0</v>
      </c>
      <c r="D11" s="174"/>
      <c r="E11" s="174"/>
      <c r="F11" s="174"/>
      <c r="G11" s="173" t="s">
        <v>142</v>
      </c>
    </row>
    <row r="12" spans="1:7" s="136" customFormat="1" ht="20.25">
      <c r="A12" s="171" t="s">
        <v>479</v>
      </c>
      <c r="B12" s="171" t="s">
        <v>353</v>
      </c>
      <c r="C12" s="172">
        <f>SUM(C13:C16)</f>
        <v>24.54</v>
      </c>
      <c r="D12" s="172">
        <f>SUM(D13:D16)</f>
        <v>12.18</v>
      </c>
      <c r="E12" s="172">
        <f>SUM(E13:E16)</f>
        <v>0</v>
      </c>
      <c r="F12" s="172">
        <f>SUM(F13:F16)</f>
        <v>12.36</v>
      </c>
      <c r="G12" s="173" t="s">
        <v>142</v>
      </c>
    </row>
    <row r="13" spans="1:7" s="136" customFormat="1" ht="20.25">
      <c r="A13" s="172"/>
      <c r="B13" s="172" t="s">
        <v>351</v>
      </c>
      <c r="C13" s="174">
        <f>D13+E13+F13</f>
        <v>1.68</v>
      </c>
      <c r="D13" s="174">
        <v>1.68</v>
      </c>
      <c r="E13" s="174"/>
      <c r="F13" s="172"/>
      <c r="G13" s="173" t="s">
        <v>142</v>
      </c>
    </row>
    <row r="14" spans="1:7" ht="20.25">
      <c r="A14" s="174"/>
      <c r="B14" s="174" t="s">
        <v>342</v>
      </c>
      <c r="C14" s="174">
        <f>D14+E14+F14</f>
        <v>11.86</v>
      </c>
      <c r="D14" s="174"/>
      <c r="E14" s="174"/>
      <c r="F14" s="174">
        <v>11.86</v>
      </c>
      <c r="G14" s="173" t="s">
        <v>142</v>
      </c>
    </row>
    <row r="15" spans="1:7" ht="20.25">
      <c r="A15" s="174"/>
      <c r="B15" s="174" t="s">
        <v>343</v>
      </c>
      <c r="C15" s="174">
        <f>D15+E15+F15</f>
        <v>11</v>
      </c>
      <c r="D15" s="174">
        <v>10.5</v>
      </c>
      <c r="E15" s="174"/>
      <c r="F15" s="174">
        <v>0.5</v>
      </c>
      <c r="G15" s="173">
        <v>4</v>
      </c>
    </row>
    <row r="16" spans="1:7" ht="20.25">
      <c r="A16" s="174"/>
      <c r="B16" s="174" t="s">
        <v>344</v>
      </c>
      <c r="C16" s="174">
        <f>D16+E16+F16</f>
        <v>0</v>
      </c>
      <c r="D16" s="174"/>
      <c r="E16" s="174"/>
      <c r="F16" s="174"/>
      <c r="G16" s="173" t="s">
        <v>142</v>
      </c>
    </row>
    <row r="17" spans="1:7" s="136" customFormat="1" ht="20.25">
      <c r="A17" s="171" t="s">
        <v>480</v>
      </c>
      <c r="B17" s="171" t="s">
        <v>353</v>
      </c>
      <c r="C17" s="172">
        <f>SUM(C18:C21)</f>
        <v>24.86</v>
      </c>
      <c r="D17" s="172">
        <f>SUM(D18:D21)</f>
        <v>24.86</v>
      </c>
      <c r="E17" s="172">
        <f>SUM(E18:E21)</f>
        <v>0</v>
      </c>
      <c r="F17" s="172">
        <f>SUM(F18:F21)</f>
        <v>0</v>
      </c>
      <c r="G17" s="173" t="s">
        <v>142</v>
      </c>
    </row>
    <row r="18" spans="1:7" s="136" customFormat="1" ht="20.25">
      <c r="A18" s="172"/>
      <c r="B18" s="172" t="s">
        <v>351</v>
      </c>
      <c r="C18" s="174">
        <f>D18+E18+F18</f>
        <v>2</v>
      </c>
      <c r="D18" s="174">
        <v>2</v>
      </c>
      <c r="E18" s="174"/>
      <c r="F18" s="172"/>
      <c r="G18" s="173" t="s">
        <v>142</v>
      </c>
    </row>
    <row r="19" spans="1:7" ht="20.25">
      <c r="A19" s="174"/>
      <c r="B19" s="174" t="s">
        <v>342</v>
      </c>
      <c r="C19" s="174">
        <f>D19+E19+F19</f>
        <v>11.86</v>
      </c>
      <c r="D19" s="174">
        <v>11.86</v>
      </c>
      <c r="E19" s="174"/>
      <c r="F19" s="174"/>
      <c r="G19" s="173" t="s">
        <v>142</v>
      </c>
    </row>
    <row r="20" spans="1:7" ht="20.25">
      <c r="A20" s="174"/>
      <c r="B20" s="174" t="s">
        <v>343</v>
      </c>
      <c r="C20" s="174">
        <f>D20+E20+F20</f>
        <v>11</v>
      </c>
      <c r="D20" s="174">
        <v>11</v>
      </c>
      <c r="E20" s="174"/>
      <c r="F20" s="174"/>
      <c r="G20" s="173"/>
    </row>
    <row r="21" spans="1:7" ht="20.25">
      <c r="A21" s="174"/>
      <c r="B21" s="174" t="s">
        <v>344</v>
      </c>
      <c r="C21" s="174">
        <f>D21+E21+F21</f>
        <v>0</v>
      </c>
      <c r="D21" s="174"/>
      <c r="E21" s="174"/>
      <c r="F21" s="174"/>
      <c r="G21" s="173" t="s">
        <v>142</v>
      </c>
    </row>
  </sheetData>
  <sheetProtection/>
  <mergeCells count="7">
    <mergeCell ref="C4:C5"/>
    <mergeCell ref="G4:G5"/>
    <mergeCell ref="A2:G2"/>
    <mergeCell ref="D4:E4"/>
    <mergeCell ref="B4:B5"/>
    <mergeCell ref="A4:A5"/>
    <mergeCell ref="F4:F5"/>
  </mergeCells>
  <printOptions horizontalCentered="1"/>
  <pageMargins left="0.7480314960629921" right="0.35433070866141736" top="0.5118110236220472" bottom="0.4330708661417323" header="0.31496062992125984" footer="0.1968503937007874"/>
  <pageSetup blackAndWhite="1" firstPageNumber="12" useFirstPageNumber="1" horizontalDpi="600" verticalDpi="600" orientation="landscape" paperSize="9" scale="90" r:id="rId3"/>
  <headerFooter alignWithMargins="0">
    <oddHeader>&amp;R表11</oddHeader>
    <oddFooter>&amp;C第 &amp;P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showZeros="0" workbookViewId="0" topLeftCell="A7">
      <selection activeCell="J26" sqref="J26"/>
    </sheetView>
  </sheetViews>
  <sheetFormatPr defaultColWidth="9.00390625" defaultRowHeight="14.25"/>
  <sheetData>
    <row r="1" spans="1:9" ht="22.5">
      <c r="A1" s="276" t="s">
        <v>452</v>
      </c>
      <c r="B1" s="276"/>
      <c r="C1" s="276"/>
      <c r="D1" s="276"/>
      <c r="E1" s="276"/>
      <c r="F1" s="276"/>
      <c r="G1" s="276"/>
      <c r="H1" s="276"/>
      <c r="I1" s="276"/>
    </row>
    <row r="2" spans="1:9" ht="24.75" customHeight="1">
      <c r="A2" s="277" t="s">
        <v>432</v>
      </c>
      <c r="B2" s="277"/>
      <c r="C2" s="277"/>
      <c r="D2" s="277"/>
      <c r="E2" s="277"/>
      <c r="F2" s="277"/>
      <c r="G2" s="277"/>
      <c r="H2" s="277"/>
      <c r="I2" s="277"/>
    </row>
    <row r="3" spans="1:9" ht="30" customHeight="1">
      <c r="A3" s="176" t="s">
        <v>382</v>
      </c>
      <c r="B3" s="278"/>
      <c r="C3" s="278"/>
      <c r="D3" s="278"/>
      <c r="E3" s="278"/>
      <c r="F3" s="278"/>
      <c r="G3" s="278"/>
      <c r="H3" s="278"/>
      <c r="I3" s="278"/>
    </row>
    <row r="4" spans="1:9" ht="31.5" customHeight="1">
      <c r="A4" s="176" t="s">
        <v>453</v>
      </c>
      <c r="B4" s="279" t="s">
        <v>454</v>
      </c>
      <c r="C4" s="279"/>
      <c r="D4" s="279" t="s">
        <v>433</v>
      </c>
      <c r="E4" s="279"/>
      <c r="F4" s="279"/>
      <c r="G4" s="176"/>
      <c r="H4" s="176" t="s">
        <v>434</v>
      </c>
      <c r="I4" s="176"/>
    </row>
    <row r="5" spans="1:9" ht="30" customHeight="1">
      <c r="A5" s="176" t="s">
        <v>435</v>
      </c>
      <c r="B5" s="280" t="s">
        <v>130</v>
      </c>
      <c r="C5" s="280"/>
      <c r="D5" s="280"/>
      <c r="E5" s="280"/>
      <c r="F5" s="280"/>
      <c r="G5" s="280"/>
      <c r="H5" s="280"/>
      <c r="I5" s="280"/>
    </row>
    <row r="6" spans="1:9" ht="24.75" customHeight="1">
      <c r="A6" s="279" t="s">
        <v>436</v>
      </c>
      <c r="B6" s="281" t="s">
        <v>455</v>
      </c>
      <c r="C6" s="282"/>
      <c r="D6" s="282"/>
      <c r="E6" s="282"/>
      <c r="F6" s="283"/>
      <c r="G6" s="284"/>
      <c r="H6" s="284"/>
      <c r="I6" s="284"/>
    </row>
    <row r="7" spans="1:9" ht="27" customHeight="1">
      <c r="A7" s="279"/>
      <c r="B7" s="279" t="s">
        <v>505</v>
      </c>
      <c r="C7" s="279"/>
      <c r="D7" s="279"/>
      <c r="E7" s="279"/>
      <c r="F7" s="279"/>
      <c r="G7" s="278" t="s">
        <v>130</v>
      </c>
      <c r="H7" s="278"/>
      <c r="I7" s="278"/>
    </row>
    <row r="8" spans="1:9" ht="24" customHeight="1">
      <c r="A8" s="279"/>
      <c r="B8" s="279" t="s">
        <v>456</v>
      </c>
      <c r="C8" s="279"/>
      <c r="D8" s="279"/>
      <c r="E8" s="279"/>
      <c r="F8" s="279"/>
      <c r="G8" s="278"/>
      <c r="H8" s="278"/>
      <c r="I8" s="278"/>
    </row>
    <row r="9" spans="1:9" ht="28.5" customHeight="1">
      <c r="A9" s="279"/>
      <c r="B9" s="285" t="s">
        <v>437</v>
      </c>
      <c r="C9" s="286"/>
      <c r="D9" s="286"/>
      <c r="E9" s="286"/>
      <c r="F9" s="287"/>
      <c r="G9" s="278"/>
      <c r="H9" s="278"/>
      <c r="I9" s="278"/>
    </row>
    <row r="10" spans="1:9" ht="83.25" customHeight="1">
      <c r="A10" s="177" t="s">
        <v>438</v>
      </c>
      <c r="B10" s="288" t="s">
        <v>130</v>
      </c>
      <c r="C10" s="288"/>
      <c r="D10" s="288"/>
      <c r="E10" s="288"/>
      <c r="F10" s="288"/>
      <c r="G10" s="288"/>
      <c r="H10" s="288"/>
      <c r="I10" s="288"/>
    </row>
    <row r="11" spans="1:9" ht="55.5" customHeight="1">
      <c r="A11" s="289" t="s">
        <v>383</v>
      </c>
      <c r="B11" s="290" t="s">
        <v>130</v>
      </c>
      <c r="C11" s="291"/>
      <c r="D11" s="291"/>
      <c r="E11" s="291"/>
      <c r="F11" s="291"/>
      <c r="G11" s="291"/>
      <c r="H11" s="291"/>
      <c r="I11" s="292"/>
    </row>
    <row r="12" spans="1:9" ht="60" customHeight="1">
      <c r="A12" s="289"/>
      <c r="B12" s="293"/>
      <c r="C12" s="294"/>
      <c r="D12" s="294"/>
      <c r="E12" s="294"/>
      <c r="F12" s="294"/>
      <c r="G12" s="294"/>
      <c r="H12" s="294"/>
      <c r="I12" s="295"/>
    </row>
    <row r="13" spans="1:9" ht="14.25">
      <c r="A13" s="296" t="s">
        <v>457</v>
      </c>
      <c r="B13" s="298"/>
      <c r="C13" s="298"/>
      <c r="D13" s="298"/>
      <c r="E13" s="298"/>
      <c r="F13" s="298"/>
      <c r="G13" s="298"/>
      <c r="H13" s="298"/>
      <c r="I13" s="298"/>
    </row>
    <row r="14" spans="1:9" ht="54" customHeight="1">
      <c r="A14" s="297"/>
      <c r="B14" s="298"/>
      <c r="C14" s="298"/>
      <c r="D14" s="298"/>
      <c r="E14" s="298"/>
      <c r="F14" s="298"/>
      <c r="G14" s="298"/>
      <c r="H14" s="298"/>
      <c r="I14" s="298"/>
    </row>
    <row r="15" spans="1:9" ht="112.5" customHeight="1">
      <c r="A15" s="178" t="s">
        <v>458</v>
      </c>
      <c r="B15" s="299"/>
      <c r="C15" s="300"/>
      <c r="D15" s="300"/>
      <c r="E15" s="300"/>
      <c r="F15" s="300"/>
      <c r="G15" s="300"/>
      <c r="H15" s="300"/>
      <c r="I15" s="301"/>
    </row>
    <row r="16" spans="1:9" ht="32.25" customHeight="1">
      <c r="A16" s="296" t="s">
        <v>459</v>
      </c>
      <c r="B16" s="279" t="s">
        <v>460</v>
      </c>
      <c r="C16" s="279"/>
      <c r="D16" s="279"/>
      <c r="E16" s="279"/>
      <c r="F16" s="279" t="s">
        <v>439</v>
      </c>
      <c r="G16" s="279"/>
      <c r="H16" s="176" t="s">
        <v>384</v>
      </c>
      <c r="I16" s="176" t="s">
        <v>385</v>
      </c>
    </row>
    <row r="17" spans="1:9" ht="33.75" customHeight="1">
      <c r="A17" s="302"/>
      <c r="B17" s="279" t="s">
        <v>440</v>
      </c>
      <c r="C17" s="279" t="s">
        <v>441</v>
      </c>
      <c r="D17" s="279"/>
      <c r="E17" s="176" t="s">
        <v>442</v>
      </c>
      <c r="F17" s="279"/>
      <c r="G17" s="279"/>
      <c r="H17" s="176"/>
      <c r="I17" s="176"/>
    </row>
    <row r="18" spans="1:9" ht="41.25" customHeight="1">
      <c r="A18" s="302"/>
      <c r="B18" s="279"/>
      <c r="C18" s="279" t="s">
        <v>443</v>
      </c>
      <c r="D18" s="279"/>
      <c r="E18" s="176" t="s">
        <v>442</v>
      </c>
      <c r="F18" s="279"/>
      <c r="G18" s="279"/>
      <c r="H18" s="176"/>
      <c r="I18" s="176"/>
    </row>
    <row r="19" spans="1:9" ht="39" customHeight="1">
      <c r="A19" s="302"/>
      <c r="B19" s="279"/>
      <c r="C19" s="279" t="s">
        <v>444</v>
      </c>
      <c r="D19" s="279"/>
      <c r="E19" s="176" t="s">
        <v>442</v>
      </c>
      <c r="F19" s="279"/>
      <c r="G19" s="279"/>
      <c r="H19" s="176"/>
      <c r="I19" s="176"/>
    </row>
    <row r="20" spans="1:9" ht="37.5" customHeight="1">
      <c r="A20" s="302"/>
      <c r="B20" s="279" t="s">
        <v>445</v>
      </c>
      <c r="C20" s="279" t="s">
        <v>446</v>
      </c>
      <c r="D20" s="279"/>
      <c r="E20" s="176" t="s">
        <v>442</v>
      </c>
      <c r="F20" s="279"/>
      <c r="G20" s="279"/>
      <c r="H20" s="176"/>
      <c r="I20" s="176"/>
    </row>
    <row r="21" spans="1:9" ht="36.75" customHeight="1">
      <c r="A21" s="302"/>
      <c r="B21" s="279"/>
      <c r="C21" s="279" t="s">
        <v>447</v>
      </c>
      <c r="D21" s="279"/>
      <c r="E21" s="176" t="s">
        <v>442</v>
      </c>
      <c r="F21" s="279"/>
      <c r="G21" s="279"/>
      <c r="H21" s="176"/>
      <c r="I21" s="176"/>
    </row>
    <row r="22" spans="1:9" ht="36" customHeight="1">
      <c r="A22" s="302"/>
      <c r="B22" s="279" t="s">
        <v>448</v>
      </c>
      <c r="C22" s="279" t="s">
        <v>461</v>
      </c>
      <c r="D22" s="279"/>
      <c r="E22" s="176" t="s">
        <v>442</v>
      </c>
      <c r="F22" s="285"/>
      <c r="G22" s="287"/>
      <c r="H22" s="176"/>
      <c r="I22" s="176"/>
    </row>
    <row r="23" spans="1:9" ht="39" customHeight="1">
      <c r="A23" s="302"/>
      <c r="B23" s="279"/>
      <c r="C23" s="279" t="s">
        <v>449</v>
      </c>
      <c r="D23" s="279"/>
      <c r="E23" s="176" t="s">
        <v>442</v>
      </c>
      <c r="F23" s="279"/>
      <c r="G23" s="279"/>
      <c r="H23" s="176"/>
      <c r="I23" s="176"/>
    </row>
    <row r="24" spans="1:9" ht="37.5" customHeight="1">
      <c r="A24" s="302"/>
      <c r="B24" s="279"/>
      <c r="C24" s="279" t="s">
        <v>462</v>
      </c>
      <c r="D24" s="279"/>
      <c r="E24" s="176" t="s">
        <v>442</v>
      </c>
      <c r="F24" s="279"/>
      <c r="G24" s="279"/>
      <c r="H24" s="176"/>
      <c r="I24" s="176"/>
    </row>
    <row r="25" spans="1:9" ht="39" customHeight="1">
      <c r="A25" s="302"/>
      <c r="B25" s="279"/>
      <c r="C25" s="279" t="s">
        <v>450</v>
      </c>
      <c r="D25" s="279"/>
      <c r="E25" s="176" t="s">
        <v>442</v>
      </c>
      <c r="F25" s="279"/>
      <c r="G25" s="279"/>
      <c r="H25" s="176"/>
      <c r="I25" s="176"/>
    </row>
    <row r="26" spans="1:9" ht="13.5" customHeight="1">
      <c r="A26" s="302"/>
      <c r="B26" s="279"/>
      <c r="C26" s="279" t="s">
        <v>451</v>
      </c>
      <c r="D26" s="279"/>
      <c r="E26" s="296" t="s">
        <v>442</v>
      </c>
      <c r="F26" s="290"/>
      <c r="G26" s="292"/>
      <c r="H26" s="296"/>
      <c r="I26" s="296"/>
    </row>
    <row r="27" spans="1:9" ht="26.25" customHeight="1">
      <c r="A27" s="297"/>
      <c r="B27" s="279"/>
      <c r="C27" s="279"/>
      <c r="D27" s="279"/>
      <c r="E27" s="297"/>
      <c r="F27" s="293"/>
      <c r="G27" s="295"/>
      <c r="H27" s="297"/>
      <c r="I27" s="297"/>
    </row>
    <row r="28" spans="1:9" ht="14.25">
      <c r="A28" s="179" t="s">
        <v>463</v>
      </c>
      <c r="B28" s="180"/>
      <c r="C28" s="180"/>
      <c r="D28" s="179" t="s">
        <v>464</v>
      </c>
      <c r="E28" s="180"/>
      <c r="F28" s="180"/>
      <c r="G28" s="181" t="s">
        <v>465</v>
      </c>
      <c r="H28" s="180"/>
      <c r="I28" s="180"/>
    </row>
  </sheetData>
  <mergeCells count="50">
    <mergeCell ref="E26:E27"/>
    <mergeCell ref="F26:G27"/>
    <mergeCell ref="H26:H27"/>
    <mergeCell ref="I26:I27"/>
    <mergeCell ref="B22:B27"/>
    <mergeCell ref="C22:D22"/>
    <mergeCell ref="F22:G22"/>
    <mergeCell ref="C23:D23"/>
    <mergeCell ref="F23:G23"/>
    <mergeCell ref="C24:D24"/>
    <mergeCell ref="F24:G24"/>
    <mergeCell ref="C25:D25"/>
    <mergeCell ref="F25:G25"/>
    <mergeCell ref="C26:D27"/>
    <mergeCell ref="F19:G19"/>
    <mergeCell ref="B20:B21"/>
    <mergeCell ref="C20:D20"/>
    <mergeCell ref="F20:G20"/>
    <mergeCell ref="C21:D21"/>
    <mergeCell ref="F21:G21"/>
    <mergeCell ref="B15:I15"/>
    <mergeCell ref="A16:A27"/>
    <mergeCell ref="B16:E16"/>
    <mergeCell ref="F16:G16"/>
    <mergeCell ref="B17:B19"/>
    <mergeCell ref="C17:D17"/>
    <mergeCell ref="F17:G17"/>
    <mergeCell ref="C18:D18"/>
    <mergeCell ref="F18:G18"/>
    <mergeCell ref="C19:D19"/>
    <mergeCell ref="B10:I10"/>
    <mergeCell ref="A11:A12"/>
    <mergeCell ref="B11:I12"/>
    <mergeCell ref="A13:A14"/>
    <mergeCell ref="B13:I14"/>
    <mergeCell ref="B5:I5"/>
    <mergeCell ref="A6:A9"/>
    <mergeCell ref="B6:F6"/>
    <mergeCell ref="G6:I6"/>
    <mergeCell ref="B7:F7"/>
    <mergeCell ref="G7:I7"/>
    <mergeCell ref="B8:F8"/>
    <mergeCell ref="G8:I8"/>
    <mergeCell ref="B9:F9"/>
    <mergeCell ref="G9:I9"/>
    <mergeCell ref="A1:I1"/>
    <mergeCell ref="A2:I2"/>
    <mergeCell ref="B3:I3"/>
    <mergeCell ref="B4:C4"/>
    <mergeCell ref="D4:F4"/>
  </mergeCells>
  <printOptions/>
  <pageMargins left="0.7480314960629921" right="0.7480314960629921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E8" sqref="E8"/>
    </sheetView>
  </sheetViews>
  <sheetFormatPr defaultColWidth="9.00390625" defaultRowHeight="14.25"/>
  <cols>
    <col min="2" max="2" width="11.375" style="0" customWidth="1"/>
    <col min="17" max="17" width="0" style="0" hidden="1" customWidth="1"/>
  </cols>
  <sheetData>
    <row r="1" spans="1:12" ht="22.5">
      <c r="A1" s="198" t="s">
        <v>168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47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0" customHeight="1">
      <c r="A3" s="34"/>
      <c r="B3" s="139" t="s">
        <v>355</v>
      </c>
      <c r="C3" s="138" t="s">
        <v>471</v>
      </c>
      <c r="D3" s="138"/>
      <c r="E3" s="138"/>
      <c r="F3" s="138"/>
      <c r="G3" s="35"/>
      <c r="H3" s="35"/>
      <c r="I3" s="35"/>
      <c r="J3" s="35"/>
      <c r="K3" s="34"/>
      <c r="L3" s="34">
        <v>1</v>
      </c>
    </row>
    <row r="4" spans="1:12" ht="30" customHeight="1">
      <c r="A4" s="34"/>
      <c r="B4" s="139" t="s">
        <v>356</v>
      </c>
      <c r="C4" s="138" t="s">
        <v>337</v>
      </c>
      <c r="D4" s="137"/>
      <c r="E4" s="137"/>
      <c r="F4" s="137"/>
      <c r="G4" s="34"/>
      <c r="H4" s="34"/>
      <c r="I4" s="34"/>
      <c r="J4" s="34"/>
      <c r="K4" s="34"/>
      <c r="L4" s="34">
        <v>2</v>
      </c>
    </row>
    <row r="5" spans="1:12" ht="30" customHeight="1">
      <c r="A5" s="34"/>
      <c r="B5" s="139" t="s">
        <v>357</v>
      </c>
      <c r="C5" s="138" t="s">
        <v>328</v>
      </c>
      <c r="D5" s="137"/>
      <c r="E5" s="137"/>
      <c r="F5" s="137"/>
      <c r="G5" s="34"/>
      <c r="H5" s="34"/>
      <c r="I5" s="34"/>
      <c r="J5" s="34"/>
      <c r="K5" s="34"/>
      <c r="L5" s="34">
        <v>3</v>
      </c>
    </row>
    <row r="6" spans="1:12" ht="30" customHeight="1">
      <c r="A6" s="34"/>
      <c r="B6" s="139" t="s">
        <v>358</v>
      </c>
      <c r="C6" s="138" t="s">
        <v>354</v>
      </c>
      <c r="D6" s="138"/>
      <c r="E6" s="138"/>
      <c r="F6" s="138"/>
      <c r="G6" s="35"/>
      <c r="H6" s="35"/>
      <c r="I6" s="35"/>
      <c r="J6" s="35"/>
      <c r="K6" s="34"/>
      <c r="L6" s="34">
        <v>4</v>
      </c>
    </row>
    <row r="7" spans="1:12" ht="30" customHeight="1">
      <c r="A7" s="34"/>
      <c r="B7" s="139" t="s">
        <v>359</v>
      </c>
      <c r="C7" s="138" t="s">
        <v>302</v>
      </c>
      <c r="D7" s="138"/>
      <c r="E7" s="138"/>
      <c r="F7" s="138"/>
      <c r="G7" s="35"/>
      <c r="H7" s="35"/>
      <c r="I7" s="35"/>
      <c r="J7" s="35"/>
      <c r="K7" s="34"/>
      <c r="L7" s="34">
        <v>5</v>
      </c>
    </row>
    <row r="8" spans="1:12" ht="30" customHeight="1">
      <c r="A8" s="34"/>
      <c r="B8" s="139" t="s">
        <v>360</v>
      </c>
      <c r="C8" s="138" t="s">
        <v>303</v>
      </c>
      <c r="D8" s="138"/>
      <c r="E8" s="138"/>
      <c r="F8" s="138"/>
      <c r="G8" s="35"/>
      <c r="H8" s="35"/>
      <c r="I8" s="35"/>
      <c r="J8" s="35"/>
      <c r="K8" s="34"/>
      <c r="L8" s="34">
        <v>7</v>
      </c>
    </row>
    <row r="9" spans="1:12" ht="30" customHeight="1">
      <c r="A9" s="34"/>
      <c r="B9" s="139" t="s">
        <v>361</v>
      </c>
      <c r="C9" s="138" t="s">
        <v>304</v>
      </c>
      <c r="D9" s="138"/>
      <c r="E9" s="138"/>
      <c r="F9" s="138"/>
      <c r="G9" s="35"/>
      <c r="H9" s="35"/>
      <c r="I9" s="35"/>
      <c r="J9" s="35"/>
      <c r="K9" s="34"/>
      <c r="L9" s="34">
        <v>8</v>
      </c>
    </row>
    <row r="10" spans="1:12" ht="30" customHeight="1">
      <c r="A10" s="34"/>
      <c r="B10" s="139" t="s">
        <v>362</v>
      </c>
      <c r="C10" s="138" t="s">
        <v>305</v>
      </c>
      <c r="D10" s="138"/>
      <c r="E10" s="138"/>
      <c r="F10" s="138"/>
      <c r="G10" s="35"/>
      <c r="H10" s="35"/>
      <c r="I10" s="35"/>
      <c r="J10" s="35"/>
      <c r="K10" s="34"/>
      <c r="L10" s="34">
        <v>9</v>
      </c>
    </row>
    <row r="11" spans="1:12" ht="30" customHeight="1">
      <c r="A11" s="34"/>
      <c r="B11" s="139" t="s">
        <v>363</v>
      </c>
      <c r="C11" s="138" t="s">
        <v>306</v>
      </c>
      <c r="D11" s="138"/>
      <c r="E11" s="138"/>
      <c r="F11" s="138"/>
      <c r="G11" s="35"/>
      <c r="H11" s="35"/>
      <c r="I11" s="35"/>
      <c r="J11" s="35"/>
      <c r="K11" s="34"/>
      <c r="L11" s="34">
        <v>10</v>
      </c>
    </row>
    <row r="12" spans="1:12" ht="30" customHeight="1">
      <c r="A12" s="34"/>
      <c r="B12" s="139" t="s">
        <v>364</v>
      </c>
      <c r="C12" s="138" t="s">
        <v>307</v>
      </c>
      <c r="D12" s="138"/>
      <c r="E12" s="138"/>
      <c r="F12" s="138"/>
      <c r="G12" s="35"/>
      <c r="H12" s="35"/>
      <c r="I12" s="35"/>
      <c r="J12" s="35"/>
      <c r="K12" s="34"/>
      <c r="L12" s="34">
        <v>11</v>
      </c>
    </row>
    <row r="13" spans="1:12" ht="30" customHeight="1">
      <c r="A13" s="34"/>
      <c r="B13" s="139" t="s">
        <v>365</v>
      </c>
      <c r="C13" s="138" t="s">
        <v>472</v>
      </c>
      <c r="D13" s="138"/>
      <c r="E13" s="138"/>
      <c r="F13" s="138"/>
      <c r="G13" s="35"/>
      <c r="H13" s="35"/>
      <c r="I13" s="35"/>
      <c r="J13" s="35"/>
      <c r="K13" s="34"/>
      <c r="L13" s="34">
        <v>12</v>
      </c>
    </row>
    <row r="14" spans="1:12" ht="30" customHeight="1">
      <c r="A14" s="34"/>
      <c r="B14" s="139" t="s">
        <v>366</v>
      </c>
      <c r="C14" s="138" t="s">
        <v>407</v>
      </c>
      <c r="D14" s="138"/>
      <c r="E14" s="138"/>
      <c r="F14" s="138"/>
      <c r="G14" s="35"/>
      <c r="H14" s="35"/>
      <c r="I14" s="35"/>
      <c r="J14" s="35"/>
      <c r="K14" s="34"/>
      <c r="L14" s="34">
        <v>13</v>
      </c>
    </row>
  </sheetData>
  <mergeCells count="1">
    <mergeCell ref="A1:L1"/>
  </mergeCells>
  <printOptions horizontalCentered="1"/>
  <pageMargins left="0.7480314960629921" right="0.16" top="0.74" bottom="0.6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42"/>
  <sheetViews>
    <sheetView showZeros="0" workbookViewId="0" topLeftCell="A10">
      <selection activeCell="C8" sqref="C8"/>
    </sheetView>
  </sheetViews>
  <sheetFormatPr defaultColWidth="5.50390625" defaultRowHeight="14.25"/>
  <cols>
    <col min="1" max="1" width="4.00390625" style="0" customWidth="1"/>
    <col min="2" max="2" width="31.625" style="0" customWidth="1"/>
    <col min="3" max="3" width="6.875" style="10" customWidth="1"/>
    <col min="4" max="4" width="6.75390625" style="10" customWidth="1"/>
    <col min="5" max="5" width="3.25390625" style="0" bestFit="1" customWidth="1"/>
    <col min="6" max="6" width="30.375" style="0" customWidth="1"/>
    <col min="7" max="7" width="6.875" style="0" customWidth="1"/>
    <col min="8" max="8" width="6.75390625" style="0" customWidth="1"/>
    <col min="9" max="9" width="3.25390625" style="0" bestFit="1" customWidth="1"/>
    <col min="10" max="10" width="41.75390625" style="0" customWidth="1"/>
    <col min="11" max="11" width="6.875" style="0" customWidth="1"/>
    <col min="12" max="12" width="6.75390625" style="0" customWidth="1"/>
    <col min="17" max="17" width="0" style="0" hidden="1" customWidth="1"/>
  </cols>
  <sheetData>
    <row r="1" spans="1:12" ht="29.25" customHeight="1">
      <c r="A1" s="199" t="s">
        <v>471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4" ht="18" customHeight="1">
      <c r="A2" s="200" t="s">
        <v>568</v>
      </c>
      <c r="B2" s="200"/>
      <c r="C2" s="1"/>
      <c r="D2" s="1"/>
    </row>
    <row r="3" spans="1:12" ht="31.5" customHeight="1">
      <c r="A3" s="2" t="s">
        <v>0</v>
      </c>
      <c r="B3" s="2" t="s">
        <v>338</v>
      </c>
      <c r="C3" s="39" t="s">
        <v>473</v>
      </c>
      <c r="D3" s="39" t="s">
        <v>413</v>
      </c>
      <c r="E3" s="2" t="s">
        <v>0</v>
      </c>
      <c r="F3" s="2" t="s">
        <v>338</v>
      </c>
      <c r="G3" s="39" t="s">
        <v>473</v>
      </c>
      <c r="H3" s="39" t="s">
        <v>141</v>
      </c>
      <c r="I3" s="2" t="s">
        <v>0</v>
      </c>
      <c r="J3" s="2" t="s">
        <v>338</v>
      </c>
      <c r="K3" s="39" t="s">
        <v>473</v>
      </c>
      <c r="L3" s="39" t="s">
        <v>141</v>
      </c>
    </row>
    <row r="4" spans="1:17" ht="15" customHeight="1">
      <c r="A4" s="3" t="s">
        <v>1</v>
      </c>
      <c r="B4" s="38" t="s">
        <v>140</v>
      </c>
      <c r="C4" s="40" t="s">
        <v>142</v>
      </c>
      <c r="D4" s="40" t="s">
        <v>142</v>
      </c>
      <c r="E4" s="140" t="s">
        <v>88</v>
      </c>
      <c r="F4" s="7" t="s">
        <v>201</v>
      </c>
      <c r="G4" s="8"/>
      <c r="H4" s="40"/>
      <c r="I4" s="140" t="s">
        <v>120</v>
      </c>
      <c r="J4" s="72" t="s">
        <v>286</v>
      </c>
      <c r="K4" s="8">
        <v>1</v>
      </c>
      <c r="L4" s="106" t="s">
        <v>142</v>
      </c>
      <c r="Q4" t="s">
        <v>396</v>
      </c>
    </row>
    <row r="5" spans="1:17" ht="15" customHeight="1">
      <c r="A5" s="3" t="s">
        <v>2</v>
      </c>
      <c r="B5" s="5" t="s">
        <v>3</v>
      </c>
      <c r="C5" s="4">
        <v>38</v>
      </c>
      <c r="D5" s="4">
        <v>38</v>
      </c>
      <c r="E5" s="140" t="s">
        <v>89</v>
      </c>
      <c r="F5" s="7" t="s">
        <v>270</v>
      </c>
      <c r="G5" s="8"/>
      <c r="H5" s="40"/>
      <c r="I5" s="140" t="s">
        <v>121</v>
      </c>
      <c r="J5" s="72" t="s">
        <v>287</v>
      </c>
      <c r="K5" s="8">
        <v>1</v>
      </c>
      <c r="L5" s="106" t="s">
        <v>142</v>
      </c>
      <c r="Q5" t="s">
        <v>397</v>
      </c>
    </row>
    <row r="6" spans="1:12" ht="15" customHeight="1">
      <c r="A6" s="3" t="s">
        <v>4</v>
      </c>
      <c r="B6" s="5" t="s">
        <v>7</v>
      </c>
      <c r="C6" s="4">
        <v>38</v>
      </c>
      <c r="D6" s="4">
        <v>38</v>
      </c>
      <c r="E6" s="140" t="s">
        <v>90</v>
      </c>
      <c r="F6" s="120" t="s">
        <v>316</v>
      </c>
      <c r="G6" s="8"/>
      <c r="H6" s="40"/>
      <c r="I6" s="140" t="s">
        <v>122</v>
      </c>
      <c r="J6" s="5" t="s">
        <v>288</v>
      </c>
      <c r="K6" s="8">
        <v>4</v>
      </c>
      <c r="L6" s="40"/>
    </row>
    <row r="7" spans="1:12" ht="15" customHeight="1">
      <c r="A7" s="3" t="s">
        <v>5</v>
      </c>
      <c r="B7" s="7" t="s">
        <v>272</v>
      </c>
      <c r="C7" s="8">
        <v>35</v>
      </c>
      <c r="D7" s="8">
        <v>35</v>
      </c>
      <c r="E7" s="140" t="s">
        <v>91</v>
      </c>
      <c r="F7" s="7" t="s">
        <v>202</v>
      </c>
      <c r="G7" s="102"/>
      <c r="H7" s="102"/>
      <c r="I7" s="140" t="s">
        <v>123</v>
      </c>
      <c r="J7" s="5" t="s">
        <v>78</v>
      </c>
      <c r="K7" s="4">
        <v>4</v>
      </c>
      <c r="L7" s="40"/>
    </row>
    <row r="8" spans="1:12" ht="15" customHeight="1">
      <c r="A8" s="3" t="s">
        <v>6</v>
      </c>
      <c r="B8" s="7" t="s">
        <v>273</v>
      </c>
      <c r="C8" s="8"/>
      <c r="D8" s="8"/>
      <c r="E8" s="140" t="s">
        <v>92</v>
      </c>
      <c r="F8" s="53" t="s">
        <v>190</v>
      </c>
      <c r="G8" s="8"/>
      <c r="H8" s="40"/>
      <c r="I8" s="140" t="s">
        <v>124</v>
      </c>
      <c r="J8" s="5" t="s">
        <v>79</v>
      </c>
      <c r="K8" s="8">
        <v>4</v>
      </c>
      <c r="L8" s="40"/>
    </row>
    <row r="9" spans="1:12" ht="15" customHeight="1">
      <c r="A9" s="3" t="s">
        <v>8</v>
      </c>
      <c r="B9" s="7" t="s">
        <v>274</v>
      </c>
      <c r="C9" s="8">
        <v>3</v>
      </c>
      <c r="D9" s="8">
        <v>3</v>
      </c>
      <c r="E9" s="140" t="s">
        <v>93</v>
      </c>
      <c r="F9" s="7" t="s">
        <v>203</v>
      </c>
      <c r="G9" s="8"/>
      <c r="H9" s="40"/>
      <c r="I9" s="140" t="s">
        <v>125</v>
      </c>
      <c r="J9" s="7" t="s">
        <v>290</v>
      </c>
      <c r="K9" s="8">
        <v>3</v>
      </c>
      <c r="L9" s="106" t="s">
        <v>142</v>
      </c>
    </row>
    <row r="10" spans="1:12" ht="15" customHeight="1">
      <c r="A10" s="3" t="s">
        <v>9</v>
      </c>
      <c r="B10" s="5" t="s">
        <v>17</v>
      </c>
      <c r="C10" s="8"/>
      <c r="D10" s="8"/>
      <c r="E10" s="140" t="s">
        <v>94</v>
      </c>
      <c r="F10" s="7" t="s">
        <v>204</v>
      </c>
      <c r="G10" s="8"/>
      <c r="H10" s="40"/>
      <c r="I10" s="140" t="s">
        <v>154</v>
      </c>
      <c r="J10" s="7" t="s">
        <v>291</v>
      </c>
      <c r="K10" s="8">
        <v>1</v>
      </c>
      <c r="L10" s="106" t="s">
        <v>142</v>
      </c>
    </row>
    <row r="11" spans="1:12" ht="15" customHeight="1">
      <c r="A11" s="3" t="s">
        <v>10</v>
      </c>
      <c r="B11" s="5" t="s">
        <v>21</v>
      </c>
      <c r="C11" s="8">
        <v>35</v>
      </c>
      <c r="D11" s="8">
        <v>35</v>
      </c>
      <c r="E11" s="140" t="s">
        <v>95</v>
      </c>
      <c r="F11" s="5" t="s">
        <v>218</v>
      </c>
      <c r="G11" s="8"/>
      <c r="H11" s="40"/>
      <c r="I11" s="140" t="s">
        <v>155</v>
      </c>
      <c r="J11" s="7" t="s">
        <v>292</v>
      </c>
      <c r="K11" s="4"/>
      <c r="L11" s="106" t="s">
        <v>142</v>
      </c>
    </row>
    <row r="12" spans="1:12" ht="15" customHeight="1">
      <c r="A12" s="3" t="s">
        <v>11</v>
      </c>
      <c r="B12" s="142" t="s">
        <v>386</v>
      </c>
      <c r="C12" s="8"/>
      <c r="D12" s="8"/>
      <c r="E12" s="140" t="s">
        <v>96</v>
      </c>
      <c r="F12" s="7" t="s">
        <v>42</v>
      </c>
      <c r="G12" s="8"/>
      <c r="H12" s="40"/>
      <c r="I12" s="140" t="s">
        <v>191</v>
      </c>
      <c r="J12" s="7" t="s">
        <v>293</v>
      </c>
      <c r="K12" s="4"/>
      <c r="L12" s="106" t="s">
        <v>142</v>
      </c>
    </row>
    <row r="13" spans="1:12" ht="15" customHeight="1">
      <c r="A13" s="3" t="s">
        <v>12</v>
      </c>
      <c r="B13" s="5" t="s">
        <v>27</v>
      </c>
      <c r="C13" s="4">
        <v>35</v>
      </c>
      <c r="D13" s="4">
        <v>35</v>
      </c>
      <c r="E13" s="140" t="s">
        <v>97</v>
      </c>
      <c r="F13" s="7" t="s">
        <v>43</v>
      </c>
      <c r="G13" s="8"/>
      <c r="H13" s="40"/>
      <c r="I13" s="140" t="s">
        <v>156</v>
      </c>
      <c r="J13" s="7" t="s">
        <v>294</v>
      </c>
      <c r="K13" s="4"/>
      <c r="L13" s="106" t="s">
        <v>142</v>
      </c>
    </row>
    <row r="14" spans="1:12" ht="15" customHeight="1">
      <c r="A14" s="3" t="s">
        <v>13</v>
      </c>
      <c r="B14" s="5" t="s">
        <v>139</v>
      </c>
      <c r="C14" s="4"/>
      <c r="D14" s="4"/>
      <c r="E14" s="140" t="s">
        <v>98</v>
      </c>
      <c r="F14" s="5" t="s">
        <v>216</v>
      </c>
      <c r="G14" s="8"/>
      <c r="H14" s="40"/>
      <c r="I14" s="140" t="s">
        <v>157</v>
      </c>
      <c r="J14" s="7" t="s">
        <v>295</v>
      </c>
      <c r="K14" s="4"/>
      <c r="L14" s="106" t="s">
        <v>142</v>
      </c>
    </row>
    <row r="15" spans="1:12" ht="15" customHeight="1">
      <c r="A15" s="3" t="s">
        <v>14</v>
      </c>
      <c r="B15" s="5" t="s">
        <v>221</v>
      </c>
      <c r="C15" s="4">
        <v>1</v>
      </c>
      <c r="D15" s="4">
        <v>1</v>
      </c>
      <c r="E15" s="140" t="s">
        <v>99</v>
      </c>
      <c r="F15" s="7" t="s">
        <v>277</v>
      </c>
      <c r="G15" s="8"/>
      <c r="H15" s="40"/>
      <c r="I15" s="140" t="s">
        <v>158</v>
      </c>
      <c r="J15" s="7" t="s">
        <v>367</v>
      </c>
      <c r="K15" s="4"/>
      <c r="L15" s="106" t="s">
        <v>142</v>
      </c>
    </row>
    <row r="16" spans="1:12" ht="15" customHeight="1">
      <c r="A16" s="3" t="s">
        <v>15</v>
      </c>
      <c r="B16" s="7" t="s">
        <v>494</v>
      </c>
      <c r="C16" s="4"/>
      <c r="D16" s="105" t="s">
        <v>142</v>
      </c>
      <c r="E16" s="140" t="s">
        <v>100</v>
      </c>
      <c r="F16" s="7" t="s">
        <v>278</v>
      </c>
      <c r="G16" s="4"/>
      <c r="H16" s="40"/>
      <c r="I16" s="140" t="s">
        <v>159</v>
      </c>
      <c r="J16" s="7" t="s">
        <v>296</v>
      </c>
      <c r="K16" s="4"/>
      <c r="L16" s="106" t="s">
        <v>142</v>
      </c>
    </row>
    <row r="17" spans="1:12" ht="15" customHeight="1">
      <c r="A17" s="3" t="s">
        <v>16</v>
      </c>
      <c r="B17" s="5" t="s">
        <v>75</v>
      </c>
      <c r="C17" s="4"/>
      <c r="D17" s="4"/>
      <c r="E17" s="140" t="s">
        <v>101</v>
      </c>
      <c r="F17" s="104" t="s">
        <v>268</v>
      </c>
      <c r="G17" s="8"/>
      <c r="H17" s="40"/>
      <c r="I17" s="140" t="s">
        <v>160</v>
      </c>
      <c r="J17" s="5" t="s">
        <v>299</v>
      </c>
      <c r="K17" s="8"/>
      <c r="L17" s="40"/>
    </row>
    <row r="18" spans="1:12" ht="15" customHeight="1">
      <c r="A18" s="3" t="s">
        <v>18</v>
      </c>
      <c r="B18" s="5" t="s">
        <v>76</v>
      </c>
      <c r="C18" s="8">
        <v>1</v>
      </c>
      <c r="D18" s="8">
        <v>1</v>
      </c>
      <c r="E18" s="140" t="s">
        <v>102</v>
      </c>
      <c r="F18" s="5" t="s">
        <v>381</v>
      </c>
      <c r="G18" s="8"/>
      <c r="H18" s="40"/>
      <c r="I18" s="140" t="s">
        <v>161</v>
      </c>
      <c r="J18" s="5" t="s">
        <v>205</v>
      </c>
      <c r="K18" s="8"/>
      <c r="L18" s="106" t="s">
        <v>142</v>
      </c>
    </row>
    <row r="19" spans="1:12" ht="15" customHeight="1">
      <c r="A19" s="3" t="s">
        <v>19</v>
      </c>
      <c r="B19" s="5" t="s">
        <v>37</v>
      </c>
      <c r="C19" s="4">
        <v>18</v>
      </c>
      <c r="D19" s="4">
        <v>18</v>
      </c>
      <c r="E19" s="140" t="s">
        <v>103</v>
      </c>
      <c r="F19" s="38" t="s">
        <v>44</v>
      </c>
      <c r="G19" s="102">
        <v>350.29</v>
      </c>
      <c r="H19" s="102"/>
      <c r="I19" s="140" t="s">
        <v>162</v>
      </c>
      <c r="J19" s="5" t="s">
        <v>398</v>
      </c>
      <c r="K19" s="102" t="s">
        <v>545</v>
      </c>
      <c r="L19" s="106" t="s">
        <v>142</v>
      </c>
    </row>
    <row r="20" spans="1:12" ht="15" customHeight="1">
      <c r="A20" s="3" t="s">
        <v>20</v>
      </c>
      <c r="B20" s="7" t="s">
        <v>80</v>
      </c>
      <c r="C20" s="4">
        <v>18</v>
      </c>
      <c r="D20" s="4">
        <v>18</v>
      </c>
      <c r="E20" s="140" t="s">
        <v>104</v>
      </c>
      <c r="F20" s="5" t="s">
        <v>279</v>
      </c>
      <c r="G20" s="4">
        <v>350.29</v>
      </c>
      <c r="H20" s="106" t="s">
        <v>142</v>
      </c>
      <c r="I20" s="140" t="s">
        <v>163</v>
      </c>
      <c r="J20" s="102"/>
      <c r="K20" s="102"/>
      <c r="L20" s="102"/>
    </row>
    <row r="21" spans="1:12" ht="15" customHeight="1">
      <c r="A21" s="3" t="s">
        <v>22</v>
      </c>
      <c r="B21" s="7" t="s">
        <v>493</v>
      </c>
      <c r="C21" s="4"/>
      <c r="D21" s="105" t="s">
        <v>142</v>
      </c>
      <c r="E21" s="140" t="s">
        <v>105</v>
      </c>
      <c r="F21" s="6" t="s">
        <v>65</v>
      </c>
      <c r="G21" s="8"/>
      <c r="H21" s="106" t="s">
        <v>142</v>
      </c>
      <c r="I21" s="140" t="s">
        <v>192</v>
      </c>
      <c r="J21" s="38" t="s">
        <v>206</v>
      </c>
      <c r="K21" s="8"/>
      <c r="L21" s="106" t="s">
        <v>142</v>
      </c>
    </row>
    <row r="22" spans="1:12" ht="15" customHeight="1">
      <c r="A22" s="3" t="s">
        <v>23</v>
      </c>
      <c r="B22" s="9" t="s">
        <v>77</v>
      </c>
      <c r="C22" s="8"/>
      <c r="D22" s="8"/>
      <c r="E22" s="140" t="s">
        <v>106</v>
      </c>
      <c r="F22" s="6" t="s">
        <v>66</v>
      </c>
      <c r="G22" s="8">
        <v>95</v>
      </c>
      <c r="H22" s="106" t="s">
        <v>142</v>
      </c>
      <c r="I22" s="140" t="s">
        <v>193</v>
      </c>
      <c r="J22" s="133" t="s">
        <v>541</v>
      </c>
      <c r="K22" s="106" t="s">
        <v>142</v>
      </c>
      <c r="L22" s="106" t="s">
        <v>142</v>
      </c>
    </row>
    <row r="23" spans="1:12" ht="15" customHeight="1">
      <c r="A23" s="3" t="s">
        <v>24</v>
      </c>
      <c r="B23" s="9" t="s">
        <v>271</v>
      </c>
      <c r="C23" s="8"/>
      <c r="D23" s="8"/>
      <c r="E23" s="140" t="s">
        <v>107</v>
      </c>
      <c r="F23" s="5" t="s">
        <v>280</v>
      </c>
      <c r="G23" s="8"/>
      <c r="H23" s="106" t="s">
        <v>142</v>
      </c>
      <c r="I23" s="140" t="s">
        <v>194</v>
      </c>
      <c r="J23" s="161" t="s">
        <v>418</v>
      </c>
      <c r="K23" s="162">
        <v>95937</v>
      </c>
      <c r="L23" s="106" t="s">
        <v>142</v>
      </c>
    </row>
    <row r="24" spans="1:12" ht="15" customHeight="1">
      <c r="A24" s="3" t="s">
        <v>25</v>
      </c>
      <c r="B24" s="9" t="s">
        <v>275</v>
      </c>
      <c r="C24" s="8"/>
      <c r="D24" s="8"/>
      <c r="E24" s="140" t="s">
        <v>108</v>
      </c>
      <c r="F24" s="6" t="s">
        <v>67</v>
      </c>
      <c r="G24" s="4"/>
      <c r="H24" s="106" t="s">
        <v>142</v>
      </c>
      <c r="I24" s="140" t="s">
        <v>195</v>
      </c>
      <c r="J24" s="161" t="s">
        <v>511</v>
      </c>
      <c r="K24" s="162">
        <v>114848</v>
      </c>
      <c r="L24" s="106" t="s">
        <v>142</v>
      </c>
    </row>
    <row r="25" spans="1:12" ht="15" customHeight="1">
      <c r="A25" s="3" t="s">
        <v>26</v>
      </c>
      <c r="B25" s="5" t="s">
        <v>39</v>
      </c>
      <c r="C25" s="4">
        <v>1</v>
      </c>
      <c r="D25" s="4">
        <v>1</v>
      </c>
      <c r="E25" s="140" t="s">
        <v>109</v>
      </c>
      <c r="F25" s="6" t="s">
        <v>45</v>
      </c>
      <c r="G25" s="4"/>
      <c r="H25" s="106" t="s">
        <v>142</v>
      </c>
      <c r="I25" s="140" t="s">
        <v>196</v>
      </c>
      <c r="J25" s="163" t="s">
        <v>529</v>
      </c>
      <c r="K25" s="162">
        <v>107148</v>
      </c>
      <c r="L25" s="106" t="s">
        <v>142</v>
      </c>
    </row>
    <row r="26" spans="1:12" ht="15" customHeight="1">
      <c r="A26" s="3" t="s">
        <v>28</v>
      </c>
      <c r="B26" s="7" t="s">
        <v>509</v>
      </c>
      <c r="C26" s="8">
        <v>1</v>
      </c>
      <c r="D26" s="8">
        <v>1</v>
      </c>
      <c r="E26" s="140" t="s">
        <v>110</v>
      </c>
      <c r="F26" s="5" t="s">
        <v>281</v>
      </c>
      <c r="G26" s="4"/>
      <c r="H26" s="106" t="s">
        <v>142</v>
      </c>
      <c r="I26" s="140" t="s">
        <v>197</v>
      </c>
      <c r="J26" s="163" t="s">
        <v>510</v>
      </c>
      <c r="K26" s="162">
        <v>7700</v>
      </c>
      <c r="L26" s="106" t="s">
        <v>142</v>
      </c>
    </row>
    <row r="27" spans="1:12" ht="15" customHeight="1">
      <c r="A27" s="3" t="s">
        <v>29</v>
      </c>
      <c r="B27" s="7" t="s">
        <v>81</v>
      </c>
      <c r="C27" s="8"/>
      <c r="D27" s="8"/>
      <c r="E27" s="140" t="s">
        <v>111</v>
      </c>
      <c r="F27" s="7" t="s">
        <v>46</v>
      </c>
      <c r="G27" s="4">
        <v>4</v>
      </c>
      <c r="H27" s="106" t="s">
        <v>142</v>
      </c>
      <c r="I27" s="140" t="s">
        <v>198</v>
      </c>
      <c r="J27" s="164" t="s">
        <v>517</v>
      </c>
      <c r="K27" s="162">
        <f>K29+K30+K31</f>
        <v>0</v>
      </c>
      <c r="L27" s="106" t="s">
        <v>142</v>
      </c>
    </row>
    <row r="28" spans="1:12" ht="15" customHeight="1">
      <c r="A28" s="3" t="s">
        <v>30</v>
      </c>
      <c r="B28" s="7" t="s">
        <v>82</v>
      </c>
      <c r="C28" s="8"/>
      <c r="D28" s="8"/>
      <c r="E28" s="140" t="s">
        <v>112</v>
      </c>
      <c r="F28" s="7" t="s">
        <v>47</v>
      </c>
      <c r="G28" s="4">
        <v>7</v>
      </c>
      <c r="H28" s="106" t="s">
        <v>142</v>
      </c>
      <c r="I28" s="140" t="s">
        <v>199</v>
      </c>
      <c r="J28" s="165" t="s">
        <v>512</v>
      </c>
      <c r="K28" s="162"/>
      <c r="L28" s="106" t="s">
        <v>142</v>
      </c>
    </row>
    <row r="29" spans="1:12" ht="21" customHeight="1">
      <c r="A29" s="3" t="s">
        <v>31</v>
      </c>
      <c r="B29" s="7" t="s">
        <v>83</v>
      </c>
      <c r="C29" s="8"/>
      <c r="D29" s="8"/>
      <c r="E29" s="140" t="s">
        <v>113</v>
      </c>
      <c r="F29" s="7" t="s">
        <v>48</v>
      </c>
      <c r="G29" s="4">
        <v>1</v>
      </c>
      <c r="H29" s="106" t="s">
        <v>142</v>
      </c>
      <c r="I29" s="140" t="s">
        <v>200</v>
      </c>
      <c r="J29" s="166" t="s">
        <v>518</v>
      </c>
      <c r="K29" s="162"/>
      <c r="L29" s="106" t="s">
        <v>142</v>
      </c>
    </row>
    <row r="30" spans="1:12" ht="15" customHeight="1">
      <c r="A30" s="3" t="s">
        <v>32</v>
      </c>
      <c r="B30" s="7" t="s">
        <v>84</v>
      </c>
      <c r="C30" s="8">
        <v>1</v>
      </c>
      <c r="D30" s="8">
        <v>1</v>
      </c>
      <c r="E30" s="140" t="s">
        <v>114</v>
      </c>
      <c r="F30" s="7" t="s">
        <v>49</v>
      </c>
      <c r="G30" s="4">
        <v>58</v>
      </c>
      <c r="H30" s="106" t="s">
        <v>142</v>
      </c>
      <c r="I30" s="140" t="s">
        <v>213</v>
      </c>
      <c r="J30" s="166" t="s">
        <v>513</v>
      </c>
      <c r="K30" s="162"/>
      <c r="L30" s="106" t="s">
        <v>142</v>
      </c>
    </row>
    <row r="31" spans="1:12" ht="15" customHeight="1">
      <c r="A31" s="3" t="s">
        <v>33</v>
      </c>
      <c r="B31" s="7" t="s">
        <v>143</v>
      </c>
      <c r="C31" s="8"/>
      <c r="D31" s="8"/>
      <c r="E31" s="140" t="s">
        <v>115</v>
      </c>
      <c r="F31" s="7" t="s">
        <v>50</v>
      </c>
      <c r="G31" s="102">
        <v>62</v>
      </c>
      <c r="H31" s="106" t="s">
        <v>142</v>
      </c>
      <c r="I31" s="140" t="s">
        <v>214</v>
      </c>
      <c r="J31" s="166" t="s">
        <v>514</v>
      </c>
      <c r="K31" s="162"/>
      <c r="L31" s="106"/>
    </row>
    <row r="32" spans="1:12" ht="15" customHeight="1">
      <c r="A32" s="3" t="s">
        <v>34</v>
      </c>
      <c r="B32" s="5" t="s">
        <v>389</v>
      </c>
      <c r="C32" s="4">
        <v>35</v>
      </c>
      <c r="D32" s="106" t="s">
        <v>142</v>
      </c>
      <c r="E32" s="140" t="s">
        <v>116</v>
      </c>
      <c r="F32" s="7" t="s">
        <v>51</v>
      </c>
      <c r="G32" s="102">
        <v>17</v>
      </c>
      <c r="H32" s="106" t="s">
        <v>142</v>
      </c>
      <c r="I32" s="140" t="s">
        <v>215</v>
      </c>
      <c r="J32" s="132" t="s">
        <v>506</v>
      </c>
      <c r="K32" s="8">
        <v>11285</v>
      </c>
      <c r="L32" s="106" t="s">
        <v>142</v>
      </c>
    </row>
    <row r="33" spans="1:12" ht="15" customHeight="1">
      <c r="A33" s="3" t="s">
        <v>35</v>
      </c>
      <c r="B33" s="53" t="s">
        <v>388</v>
      </c>
      <c r="C33" s="4"/>
      <c r="D33" s="106" t="s">
        <v>142</v>
      </c>
      <c r="E33" s="140" t="s">
        <v>117</v>
      </c>
      <c r="F33" s="7" t="s">
        <v>52</v>
      </c>
      <c r="G33" s="4">
        <v>1</v>
      </c>
      <c r="H33" s="106" t="s">
        <v>142</v>
      </c>
      <c r="I33" s="140" t="s">
        <v>393</v>
      </c>
      <c r="J33" s="121" t="s">
        <v>516</v>
      </c>
      <c r="K33" s="102">
        <v>11285</v>
      </c>
      <c r="L33" s="106" t="s">
        <v>142</v>
      </c>
    </row>
    <row r="34" spans="1:12" ht="15" customHeight="1">
      <c r="A34" s="3" t="s">
        <v>36</v>
      </c>
      <c r="B34" s="121" t="s">
        <v>387</v>
      </c>
      <c r="C34" s="4">
        <v>8</v>
      </c>
      <c r="D34" s="106" t="s">
        <v>142</v>
      </c>
      <c r="E34" s="140" t="s">
        <v>224</v>
      </c>
      <c r="F34" s="7" t="s">
        <v>68</v>
      </c>
      <c r="G34" s="4">
        <v>2</v>
      </c>
      <c r="H34" s="106" t="s">
        <v>142</v>
      </c>
      <c r="I34" s="140" t="s">
        <v>394</v>
      </c>
      <c r="J34" s="121" t="s">
        <v>491</v>
      </c>
      <c r="K34" s="102"/>
      <c r="L34" s="106" t="s">
        <v>142</v>
      </c>
    </row>
    <row r="35" spans="1:12" ht="15" customHeight="1">
      <c r="A35" s="3" t="s">
        <v>38</v>
      </c>
      <c r="B35" s="121" t="s">
        <v>408</v>
      </c>
      <c r="C35" s="4">
        <v>21</v>
      </c>
      <c r="D35" s="106" t="s">
        <v>142</v>
      </c>
      <c r="E35" s="140" t="s">
        <v>225</v>
      </c>
      <c r="F35" s="7" t="s">
        <v>69</v>
      </c>
      <c r="G35" s="8">
        <v>1</v>
      </c>
      <c r="H35" s="106" t="s">
        <v>142</v>
      </c>
      <c r="I35" s="140" t="s">
        <v>395</v>
      </c>
      <c r="J35" s="132" t="s">
        <v>500</v>
      </c>
      <c r="K35" s="187">
        <f>K36+K40+K41</f>
        <v>81164</v>
      </c>
      <c r="L35" s="106" t="s">
        <v>142</v>
      </c>
    </row>
    <row r="36" spans="1:12" ht="15" customHeight="1">
      <c r="A36" s="3" t="s">
        <v>222</v>
      </c>
      <c r="B36" s="121" t="s">
        <v>409</v>
      </c>
      <c r="C36" s="4">
        <v>6</v>
      </c>
      <c r="D36" s="106" t="s">
        <v>142</v>
      </c>
      <c r="E36" s="140" t="s">
        <v>391</v>
      </c>
      <c r="F36" s="7" t="s">
        <v>219</v>
      </c>
      <c r="G36" s="102">
        <v>10</v>
      </c>
      <c r="H36" s="106" t="s">
        <v>142</v>
      </c>
      <c r="I36" s="140" t="s">
        <v>495</v>
      </c>
      <c r="J36" s="121" t="s">
        <v>538</v>
      </c>
      <c r="K36" s="8">
        <f>K37+K38+K39</f>
        <v>81164</v>
      </c>
      <c r="L36" s="106" t="s">
        <v>142</v>
      </c>
    </row>
    <row r="37" spans="1:12" ht="15" customHeight="1">
      <c r="A37" s="3" t="s">
        <v>223</v>
      </c>
      <c r="B37" s="5" t="s">
        <v>217</v>
      </c>
      <c r="C37" s="4"/>
      <c r="D37" s="40"/>
      <c r="E37" s="140" t="s">
        <v>392</v>
      </c>
      <c r="F37" s="5" t="s">
        <v>53</v>
      </c>
      <c r="G37" s="102">
        <v>22</v>
      </c>
      <c r="H37" s="106" t="s">
        <v>142</v>
      </c>
      <c r="I37" s="140" t="s">
        <v>496</v>
      </c>
      <c r="J37" s="121" t="s">
        <v>536</v>
      </c>
      <c r="K37" s="102">
        <v>81164</v>
      </c>
      <c r="L37" s="106" t="s">
        <v>142</v>
      </c>
    </row>
    <row r="38" spans="1:12" ht="15" customHeight="1">
      <c r="A38" s="3" t="s">
        <v>85</v>
      </c>
      <c r="B38" s="5" t="s">
        <v>40</v>
      </c>
      <c r="C38" s="8"/>
      <c r="D38" s="40"/>
      <c r="E38" s="140" t="s">
        <v>289</v>
      </c>
      <c r="F38" s="7" t="s">
        <v>282</v>
      </c>
      <c r="G38" s="102"/>
      <c r="H38" s="106" t="s">
        <v>142</v>
      </c>
      <c r="I38" s="140" t="s">
        <v>497</v>
      </c>
      <c r="J38" s="121" t="s">
        <v>535</v>
      </c>
      <c r="K38" s="102"/>
      <c r="L38" s="106" t="s">
        <v>142</v>
      </c>
    </row>
    <row r="39" spans="1:12" ht="15" customHeight="1">
      <c r="A39" s="3" t="s">
        <v>86</v>
      </c>
      <c r="B39" s="7" t="s">
        <v>276</v>
      </c>
      <c r="C39" s="4"/>
      <c r="D39" s="40"/>
      <c r="E39" s="140" t="s">
        <v>297</v>
      </c>
      <c r="F39" s="6" t="s">
        <v>283</v>
      </c>
      <c r="G39" s="102"/>
      <c r="H39" s="106" t="s">
        <v>142</v>
      </c>
      <c r="I39" s="140" t="s">
        <v>498</v>
      </c>
      <c r="J39" s="121" t="s">
        <v>537</v>
      </c>
      <c r="K39" s="102"/>
      <c r="L39" s="106" t="s">
        <v>142</v>
      </c>
    </row>
    <row r="40" spans="1:12" ht="15" customHeight="1">
      <c r="A40" s="140" t="s">
        <v>390</v>
      </c>
      <c r="B40" s="5" t="s">
        <v>41</v>
      </c>
      <c r="C40" s="8"/>
      <c r="D40" s="40"/>
      <c r="E40" s="140" t="s">
        <v>118</v>
      </c>
      <c r="F40" s="7" t="s">
        <v>284</v>
      </c>
      <c r="G40" s="102">
        <v>30</v>
      </c>
      <c r="H40" s="106" t="s">
        <v>142</v>
      </c>
      <c r="I40" s="140" t="s">
        <v>499</v>
      </c>
      <c r="J40" s="186" t="s">
        <v>539</v>
      </c>
      <c r="L40" s="106" t="s">
        <v>142</v>
      </c>
    </row>
    <row r="41" spans="1:12" ht="15" customHeight="1">
      <c r="A41" s="140" t="s">
        <v>87</v>
      </c>
      <c r="B41" s="7" t="s">
        <v>269</v>
      </c>
      <c r="C41" s="8"/>
      <c r="D41" s="141"/>
      <c r="E41" s="140" t="s">
        <v>119</v>
      </c>
      <c r="F41" s="126" t="s">
        <v>285</v>
      </c>
      <c r="G41" s="8">
        <v>1</v>
      </c>
      <c r="H41" s="106" t="s">
        <v>142</v>
      </c>
      <c r="I41" s="140" t="s">
        <v>515</v>
      </c>
      <c r="J41" s="121" t="s">
        <v>492</v>
      </c>
      <c r="K41" s="102"/>
      <c r="L41" s="106" t="s">
        <v>142</v>
      </c>
    </row>
    <row r="42" ht="18" customHeight="1">
      <c r="A42" s="122" t="s">
        <v>540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30.75" customHeight="1"/>
  </sheetData>
  <mergeCells count="2">
    <mergeCell ref="A1:L1"/>
    <mergeCell ref="A2:B2"/>
  </mergeCells>
  <dataValidations count="1">
    <dataValidation type="list" allowBlank="1" showInputMessage="1" showErrorMessage="1" sqref="K19">
      <formula1>Q4:Q5</formula1>
    </dataValidation>
  </dataValidations>
  <printOptions horizontalCentered="1"/>
  <pageMargins left="0.7480314960629921" right="0.2755905511811024" top="0.5118110236220472" bottom="0.4724409448818898" header="0.31496062992125984" footer="0.2362204724409449"/>
  <pageSetup blackAndWhite="1" firstPageNumber="1" useFirstPageNumber="1" fitToHeight="1" fitToWidth="1" horizontalDpi="600" verticalDpi="600" orientation="landscape" paperSize="9" scale="71" r:id="rId1"/>
  <headerFooter alignWithMargins="0">
    <oddHeader>&amp;R表1</oddHead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showZeros="0" workbookViewId="0" topLeftCell="A10">
      <selection activeCell="A3" sqref="A3"/>
    </sheetView>
  </sheetViews>
  <sheetFormatPr defaultColWidth="6.875" defaultRowHeight="13.5" customHeight="1"/>
  <cols>
    <col min="1" max="1" width="22.375" style="57" customWidth="1"/>
    <col min="2" max="2" width="14.75390625" style="76" customWidth="1"/>
    <col min="3" max="5" width="7.625" style="76" customWidth="1"/>
    <col min="6" max="6" width="9.50390625" style="76" customWidth="1"/>
    <col min="7" max="7" width="7.625" style="76" customWidth="1"/>
    <col min="8" max="13" width="7.625" style="59" customWidth="1"/>
    <col min="14" max="14" width="12.375" style="59" customWidth="1"/>
    <col min="15" max="16" width="6.875" style="59" customWidth="1"/>
    <col min="17" max="17" width="0" style="59" hidden="1" customWidth="1"/>
    <col min="18" max="16384" width="6.875" style="59" customWidth="1"/>
  </cols>
  <sheetData>
    <row r="1" spans="1:7" s="57" customFormat="1" ht="23.25" customHeight="1">
      <c r="A1" s="56"/>
      <c r="G1" s="58"/>
    </row>
    <row r="2" spans="1:14" ht="23.25" customHeight="1">
      <c r="A2" s="199" t="s">
        <v>337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63" customFormat="1" ht="20.25" customHeight="1">
      <c r="A3" s="60" t="s">
        <v>568</v>
      </c>
      <c r="B3" s="60"/>
      <c r="C3" s="60"/>
      <c r="D3" s="60"/>
      <c r="E3" s="60"/>
      <c r="F3" s="60"/>
      <c r="G3" s="61"/>
      <c r="L3" s="65"/>
      <c r="M3" s="65"/>
      <c r="N3" s="65" t="s">
        <v>169</v>
      </c>
    </row>
    <row r="4" spans="1:14" ht="21" customHeight="1">
      <c r="A4" s="211" t="s">
        <v>146</v>
      </c>
      <c r="B4" s="208" t="s">
        <v>57</v>
      </c>
      <c r="C4" s="208" t="s">
        <v>170</v>
      </c>
      <c r="D4" s="201" t="s">
        <v>474</v>
      </c>
      <c r="E4" s="201"/>
      <c r="F4" s="201"/>
      <c r="G4" s="201" t="s">
        <v>258</v>
      </c>
      <c r="H4" s="202" t="s">
        <v>256</v>
      </c>
      <c r="I4" s="201" t="s">
        <v>257</v>
      </c>
      <c r="J4" s="201"/>
      <c r="K4" s="201"/>
      <c r="L4" s="204" t="s">
        <v>333</v>
      </c>
      <c r="M4" s="204" t="s">
        <v>425</v>
      </c>
      <c r="N4" s="201" t="s">
        <v>250</v>
      </c>
    </row>
    <row r="5" spans="1:14" ht="22.5">
      <c r="A5" s="211"/>
      <c r="B5" s="209"/>
      <c r="C5" s="209"/>
      <c r="D5" s="66" t="s">
        <v>475</v>
      </c>
      <c r="E5" s="103" t="s">
        <v>476</v>
      </c>
      <c r="F5" s="66" t="s">
        <v>171</v>
      </c>
      <c r="G5" s="201"/>
      <c r="H5" s="203"/>
      <c r="I5" s="118" t="s">
        <v>172</v>
      </c>
      <c r="J5" s="68" t="s">
        <v>259</v>
      </c>
      <c r="K5" s="119" t="s">
        <v>260</v>
      </c>
      <c r="L5" s="205"/>
      <c r="M5" s="205"/>
      <c r="N5" s="201"/>
    </row>
    <row r="6" spans="1:14" ht="21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339</v>
      </c>
      <c r="G6" s="2">
        <v>7</v>
      </c>
      <c r="H6" s="2">
        <v>8</v>
      </c>
      <c r="I6" s="2" t="s">
        <v>262</v>
      </c>
      <c r="J6" s="2" t="s">
        <v>265</v>
      </c>
      <c r="K6" s="2" t="s">
        <v>263</v>
      </c>
      <c r="L6" s="2">
        <v>12</v>
      </c>
      <c r="M6" s="2" t="s">
        <v>332</v>
      </c>
      <c r="N6" s="72"/>
    </row>
    <row r="7" spans="1:14" ht="23.25" customHeight="1">
      <c r="A7" s="212" t="s">
        <v>254</v>
      </c>
      <c r="B7" s="19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2"/>
    </row>
    <row r="8" spans="1:14" ht="23.25" customHeight="1">
      <c r="A8" s="206" t="s">
        <v>426</v>
      </c>
      <c r="B8" s="69" t="s">
        <v>348</v>
      </c>
      <c r="C8" s="69"/>
      <c r="D8" s="69"/>
      <c r="E8" s="69"/>
      <c r="F8" s="69"/>
      <c r="G8" s="71"/>
      <c r="H8" s="72"/>
      <c r="I8" s="72"/>
      <c r="J8" s="72"/>
      <c r="K8" s="72"/>
      <c r="L8" s="72"/>
      <c r="M8" s="72"/>
      <c r="N8" s="72"/>
    </row>
    <row r="9" spans="1:14" ht="21" customHeight="1">
      <c r="A9" s="207"/>
      <c r="B9" s="116"/>
      <c r="C9" s="69"/>
      <c r="D9" s="69"/>
      <c r="E9" s="69"/>
      <c r="F9" s="69"/>
      <c r="G9" s="71"/>
      <c r="H9" s="72"/>
      <c r="I9" s="72"/>
      <c r="J9" s="72"/>
      <c r="K9" s="72"/>
      <c r="L9" s="72"/>
      <c r="M9" s="72"/>
      <c r="N9" s="72"/>
    </row>
    <row r="10" spans="1:14" ht="20.25" customHeight="1">
      <c r="A10" s="207"/>
      <c r="B10" s="69"/>
      <c r="C10" s="69"/>
      <c r="D10" s="69"/>
      <c r="E10" s="69"/>
      <c r="F10" s="69"/>
      <c r="G10" s="71"/>
      <c r="H10" s="72"/>
      <c r="I10" s="72"/>
      <c r="J10" s="72"/>
      <c r="K10" s="72"/>
      <c r="L10" s="72"/>
      <c r="M10" s="72"/>
      <c r="N10" s="72"/>
    </row>
    <row r="11" spans="1:14" ht="20.25" customHeight="1">
      <c r="A11" s="207"/>
      <c r="B11" s="69"/>
      <c r="C11" s="69"/>
      <c r="D11" s="69"/>
      <c r="E11" s="69"/>
      <c r="F11" s="69"/>
      <c r="G11" s="71"/>
      <c r="H11" s="72"/>
      <c r="I11" s="72"/>
      <c r="J11" s="72"/>
      <c r="K11" s="72"/>
      <c r="L11" s="72"/>
      <c r="M11" s="72"/>
      <c r="N11" s="72"/>
    </row>
    <row r="12" spans="1:14" ht="20.25" customHeight="1">
      <c r="A12" s="210"/>
      <c r="B12" s="73"/>
      <c r="C12" s="73"/>
      <c r="D12" s="73"/>
      <c r="E12" s="73"/>
      <c r="F12" s="73"/>
      <c r="G12" s="71"/>
      <c r="H12" s="72"/>
      <c r="I12" s="72"/>
      <c r="J12" s="72"/>
      <c r="K12" s="72"/>
      <c r="L12" s="72"/>
      <c r="M12" s="72"/>
      <c r="N12" s="72"/>
    </row>
    <row r="13" spans="1:14" ht="23.25" customHeight="1">
      <c r="A13" s="206" t="s">
        <v>427</v>
      </c>
      <c r="B13" s="69" t="s">
        <v>348</v>
      </c>
      <c r="C13" s="69"/>
      <c r="D13" s="69"/>
      <c r="E13" s="69"/>
      <c r="F13" s="69"/>
      <c r="G13" s="70"/>
      <c r="H13" s="72"/>
      <c r="I13" s="72"/>
      <c r="J13" s="2" t="s">
        <v>264</v>
      </c>
      <c r="K13" s="72"/>
      <c r="L13" s="72"/>
      <c r="M13" s="72"/>
      <c r="N13" s="72"/>
    </row>
    <row r="14" spans="1:14" ht="23.25" customHeight="1">
      <c r="A14" s="207"/>
      <c r="B14" s="69"/>
      <c r="C14" s="69"/>
      <c r="D14" s="69"/>
      <c r="E14" s="69"/>
      <c r="F14" s="69"/>
      <c r="G14" s="70"/>
      <c r="H14" s="72"/>
      <c r="I14" s="72"/>
      <c r="J14" s="2" t="s">
        <v>261</v>
      </c>
      <c r="K14" s="72"/>
      <c r="L14" s="72"/>
      <c r="M14" s="72"/>
      <c r="N14" s="72"/>
    </row>
    <row r="15" spans="1:14" ht="23.25" customHeight="1">
      <c r="A15" s="210"/>
      <c r="B15" s="73"/>
      <c r="C15" s="73"/>
      <c r="D15" s="73"/>
      <c r="E15" s="73"/>
      <c r="F15" s="73"/>
      <c r="G15" s="70"/>
      <c r="H15" s="72"/>
      <c r="I15" s="72"/>
      <c r="J15" s="2" t="s">
        <v>261</v>
      </c>
      <c r="K15" s="72"/>
      <c r="L15" s="72"/>
      <c r="M15" s="72"/>
      <c r="N15" s="72"/>
    </row>
    <row r="16" spans="1:14" ht="23.25" customHeight="1">
      <c r="A16" s="206" t="s">
        <v>428</v>
      </c>
      <c r="B16" s="116" t="s">
        <v>349</v>
      </c>
      <c r="C16" s="69"/>
      <c r="D16" s="69"/>
      <c r="E16" s="69"/>
      <c r="F16" s="69"/>
      <c r="G16" s="70"/>
      <c r="H16" s="72"/>
      <c r="I16" s="72"/>
      <c r="J16" s="2" t="s">
        <v>261</v>
      </c>
      <c r="K16" s="72"/>
      <c r="L16" s="72"/>
      <c r="M16" s="72"/>
      <c r="N16" s="72"/>
    </row>
    <row r="17" spans="1:14" ht="23.25" customHeight="1">
      <c r="A17" s="207"/>
      <c r="B17" s="116" t="s">
        <v>399</v>
      </c>
      <c r="C17" s="69"/>
      <c r="D17" s="69"/>
      <c r="E17" s="69"/>
      <c r="F17" s="69"/>
      <c r="G17" s="70"/>
      <c r="H17" s="72"/>
      <c r="I17" s="72"/>
      <c r="J17" s="2" t="s">
        <v>261</v>
      </c>
      <c r="K17" s="72"/>
      <c r="L17" s="72"/>
      <c r="M17" s="72"/>
      <c r="N17" s="72"/>
    </row>
    <row r="18" spans="1:14" ht="23.25" customHeight="1">
      <c r="A18" s="206" t="s">
        <v>429</v>
      </c>
      <c r="B18" s="69"/>
      <c r="C18" s="69"/>
      <c r="D18" s="69"/>
      <c r="E18" s="69"/>
      <c r="F18" s="69"/>
      <c r="G18" s="71"/>
      <c r="H18" s="72"/>
      <c r="I18" s="72"/>
      <c r="J18" s="72"/>
      <c r="K18" s="72"/>
      <c r="L18" s="72"/>
      <c r="M18" s="72"/>
      <c r="N18" s="72"/>
    </row>
    <row r="19" spans="1:14" ht="23.25" customHeight="1">
      <c r="A19" s="210"/>
      <c r="B19" s="73"/>
      <c r="C19" s="73"/>
      <c r="D19" s="73"/>
      <c r="E19" s="73"/>
      <c r="F19" s="73"/>
      <c r="G19" s="71"/>
      <c r="H19" s="72"/>
      <c r="I19" s="72"/>
      <c r="J19" s="72"/>
      <c r="K19" s="72"/>
      <c r="L19" s="72"/>
      <c r="M19" s="72"/>
      <c r="N19" s="72"/>
    </row>
    <row r="20" spans="1:14" ht="23.25" customHeight="1">
      <c r="A20" s="206" t="s">
        <v>430</v>
      </c>
      <c r="B20" s="69"/>
      <c r="C20" s="69"/>
      <c r="D20" s="69"/>
      <c r="E20" s="69"/>
      <c r="F20" s="69"/>
      <c r="G20" s="71"/>
      <c r="H20" s="72"/>
      <c r="I20" s="72"/>
      <c r="J20" s="72"/>
      <c r="K20" s="72"/>
      <c r="L20" s="72"/>
      <c r="M20" s="72"/>
      <c r="N20" s="72"/>
    </row>
    <row r="21" spans="1:14" ht="23.25" customHeight="1">
      <c r="A21" s="207"/>
      <c r="B21" s="69"/>
      <c r="C21" s="69"/>
      <c r="D21" s="69"/>
      <c r="E21" s="69"/>
      <c r="F21" s="69"/>
      <c r="G21" s="71"/>
      <c r="H21" s="72"/>
      <c r="I21" s="72"/>
      <c r="J21" s="72"/>
      <c r="K21" s="72"/>
      <c r="L21" s="72"/>
      <c r="M21" s="72"/>
      <c r="N21" s="72"/>
    </row>
    <row r="22" spans="1:14" ht="23.25" customHeight="1">
      <c r="A22" s="126" t="s">
        <v>431</v>
      </c>
      <c r="B22" s="70"/>
      <c r="C22" s="70"/>
      <c r="D22" s="70"/>
      <c r="E22" s="70"/>
      <c r="F22" s="70"/>
      <c r="G22" s="70"/>
      <c r="H22" s="72"/>
      <c r="I22" s="72"/>
      <c r="J22" s="72"/>
      <c r="K22" s="72"/>
      <c r="L22" s="72"/>
      <c r="M22" s="72"/>
      <c r="N22" s="72"/>
    </row>
    <row r="23" ht="13.5" customHeight="1">
      <c r="A23" s="57" t="s">
        <v>341</v>
      </c>
    </row>
    <row r="40" ht="13.5" customHeight="1">
      <c r="A40" s="57" t="s">
        <v>469</v>
      </c>
    </row>
  </sheetData>
  <mergeCells count="17">
    <mergeCell ref="A20:A21"/>
    <mergeCell ref="A16:A17"/>
    <mergeCell ref="D4:F4"/>
    <mergeCell ref="C4:C5"/>
    <mergeCell ref="A18:A19"/>
    <mergeCell ref="A8:A12"/>
    <mergeCell ref="A4:A5"/>
    <mergeCell ref="B4:B5"/>
    <mergeCell ref="A13:A15"/>
    <mergeCell ref="A7:B7"/>
    <mergeCell ref="I4:K4"/>
    <mergeCell ref="N4:N5"/>
    <mergeCell ref="A2:N2"/>
    <mergeCell ref="G4:G5"/>
    <mergeCell ref="H4:H5"/>
    <mergeCell ref="L4:L5"/>
    <mergeCell ref="M4:M5"/>
  </mergeCells>
  <printOptions horizontalCentered="1"/>
  <pageMargins left="0.84" right="0.36" top="0.52" bottom="0.49" header="0.32" footer="0.25"/>
  <pageSetup firstPageNumber="2" useFirstPageNumber="1" horizontalDpi="600" verticalDpi="600" orientation="landscape" paperSize="9" scale="90" r:id="rId1"/>
  <headerFooter alignWithMargins="0">
    <oddHeader>&amp;R表2</oddHead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showZeros="0" workbookViewId="0" topLeftCell="A13">
      <selection activeCell="A3" sqref="A3"/>
    </sheetView>
  </sheetViews>
  <sheetFormatPr defaultColWidth="6.875" defaultRowHeight="13.5" customHeight="1"/>
  <cols>
    <col min="1" max="1" width="19.50390625" style="57" customWidth="1"/>
    <col min="2" max="2" width="16.75390625" style="76" customWidth="1"/>
    <col min="3" max="3" width="7.125" style="76" customWidth="1"/>
    <col min="4" max="4" width="6.875" style="76" customWidth="1"/>
    <col min="5" max="5" width="8.375" style="76" customWidth="1"/>
    <col min="6" max="6" width="9.625" style="76" customWidth="1"/>
    <col min="7" max="7" width="7.50390625" style="76" customWidth="1"/>
    <col min="8" max="8" width="8.50390625" style="76" customWidth="1"/>
    <col min="9" max="9" width="8.875" style="76" customWidth="1"/>
    <col min="10" max="12" width="10.00390625" style="76" customWidth="1"/>
    <col min="13" max="13" width="9.875" style="76" customWidth="1"/>
    <col min="14" max="14" width="9.125" style="76" customWidth="1"/>
    <col min="15" max="15" width="11.875" style="59" customWidth="1"/>
    <col min="16" max="16" width="6.875" style="59" customWidth="1"/>
    <col min="17" max="17" width="0" style="59" hidden="1" customWidth="1"/>
    <col min="18" max="16384" width="6.875" style="59" customWidth="1"/>
  </cols>
  <sheetData>
    <row r="1" spans="1:14" s="57" customFormat="1" ht="23.25" customHeight="1">
      <c r="A1" s="56"/>
      <c r="G1" s="58"/>
      <c r="H1" s="58"/>
      <c r="I1" s="58"/>
      <c r="J1" s="58"/>
      <c r="K1" s="58"/>
      <c r="L1" s="58"/>
      <c r="M1" s="58"/>
      <c r="N1" s="58"/>
    </row>
    <row r="2" spans="1:15" ht="23.25" customHeight="1">
      <c r="A2" s="199" t="s">
        <v>328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s="63" customFormat="1" ht="28.5" customHeight="1">
      <c r="A3" s="60" t="s">
        <v>568</v>
      </c>
      <c r="B3" s="60"/>
      <c r="C3" s="60"/>
      <c r="D3" s="60"/>
      <c r="E3" s="60"/>
      <c r="F3" s="60"/>
      <c r="G3" s="62"/>
      <c r="I3" s="61"/>
      <c r="J3" s="61"/>
      <c r="K3" s="61"/>
      <c r="L3" s="61"/>
      <c r="M3" s="61"/>
      <c r="N3" s="64"/>
      <c r="O3" s="65" t="s">
        <v>169</v>
      </c>
    </row>
    <row r="4" spans="1:15" ht="21" customHeight="1">
      <c r="A4" s="211" t="s">
        <v>207</v>
      </c>
      <c r="B4" s="208" t="s">
        <v>57</v>
      </c>
      <c r="C4" s="208" t="s">
        <v>322</v>
      </c>
      <c r="D4" s="223" t="s">
        <v>474</v>
      </c>
      <c r="E4" s="224"/>
      <c r="F4" s="225"/>
      <c r="G4" s="226" t="s">
        <v>253</v>
      </c>
      <c r="H4" s="227"/>
      <c r="I4" s="227"/>
      <c r="J4" s="227"/>
      <c r="K4" s="227"/>
      <c r="L4" s="227"/>
      <c r="M4" s="227"/>
      <c r="N4" s="228"/>
      <c r="O4" s="208" t="s">
        <v>250</v>
      </c>
    </row>
    <row r="5" spans="1:15" ht="21" customHeight="1">
      <c r="A5" s="211"/>
      <c r="B5" s="219"/>
      <c r="C5" s="219"/>
      <c r="D5" s="191" t="s">
        <v>475</v>
      </c>
      <c r="E5" s="214" t="s">
        <v>476</v>
      </c>
      <c r="F5" s="191" t="s">
        <v>171</v>
      </c>
      <c r="G5" s="193" t="s">
        <v>323</v>
      </c>
      <c r="H5" s="193" t="s">
        <v>324</v>
      </c>
      <c r="I5" s="193" t="s">
        <v>325</v>
      </c>
      <c r="J5" s="195" t="s">
        <v>320</v>
      </c>
      <c r="K5" s="189"/>
      <c r="L5" s="189"/>
      <c r="M5" s="190"/>
      <c r="N5" s="193" t="s">
        <v>327</v>
      </c>
      <c r="O5" s="219"/>
    </row>
    <row r="6" spans="1:15" ht="37.5" customHeight="1">
      <c r="A6" s="211"/>
      <c r="B6" s="209"/>
      <c r="C6" s="209"/>
      <c r="D6" s="213"/>
      <c r="E6" s="215"/>
      <c r="F6" s="213"/>
      <c r="G6" s="194"/>
      <c r="H6" s="194"/>
      <c r="I6" s="194"/>
      <c r="J6" s="67" t="s">
        <v>318</v>
      </c>
      <c r="K6" s="67" t="s">
        <v>321</v>
      </c>
      <c r="L6" s="67" t="s">
        <v>317</v>
      </c>
      <c r="M6" s="67" t="s">
        <v>326</v>
      </c>
      <c r="N6" s="194"/>
      <c r="O6" s="209"/>
    </row>
    <row r="7" spans="1:15" ht="23.2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339</v>
      </c>
      <c r="G7" s="2">
        <v>7</v>
      </c>
      <c r="H7" s="2">
        <v>8</v>
      </c>
      <c r="I7" s="2" t="s">
        <v>255</v>
      </c>
      <c r="J7" s="2">
        <v>10</v>
      </c>
      <c r="K7" s="2">
        <v>11</v>
      </c>
      <c r="L7" s="2">
        <v>12</v>
      </c>
      <c r="M7" s="2">
        <v>13</v>
      </c>
      <c r="N7" s="39" t="s">
        <v>319</v>
      </c>
      <c r="O7" s="2">
        <v>15</v>
      </c>
    </row>
    <row r="8" spans="1:15" ht="30" customHeight="1">
      <c r="A8" s="212" t="s">
        <v>300</v>
      </c>
      <c r="B8" s="192"/>
      <c r="C8" s="73"/>
      <c r="D8" s="73"/>
      <c r="E8" s="73"/>
      <c r="F8" s="73"/>
      <c r="G8" s="71"/>
      <c r="H8" s="71"/>
      <c r="I8" s="71"/>
      <c r="J8" s="71"/>
      <c r="K8" s="71"/>
      <c r="L8" s="71"/>
      <c r="M8" s="71"/>
      <c r="N8" s="71"/>
      <c r="O8" s="72"/>
    </row>
    <row r="9" spans="1:15" ht="30" customHeight="1">
      <c r="A9" s="220" t="s">
        <v>331</v>
      </c>
      <c r="B9" s="69"/>
      <c r="C9" s="69"/>
      <c r="D9" s="69"/>
      <c r="E9" s="69"/>
      <c r="F9" s="69"/>
      <c r="G9" s="70"/>
      <c r="H9" s="70"/>
      <c r="I9" s="70"/>
      <c r="J9" s="70"/>
      <c r="K9" s="70"/>
      <c r="L9" s="70"/>
      <c r="M9" s="70"/>
      <c r="N9" s="70"/>
      <c r="O9" s="72"/>
    </row>
    <row r="10" spans="1:15" ht="30" customHeight="1">
      <c r="A10" s="221"/>
      <c r="B10" s="69"/>
      <c r="C10" s="69"/>
      <c r="D10" s="69"/>
      <c r="E10" s="69"/>
      <c r="F10" s="69"/>
      <c r="G10" s="70"/>
      <c r="H10" s="70"/>
      <c r="I10" s="70"/>
      <c r="J10" s="70"/>
      <c r="K10" s="70"/>
      <c r="L10" s="70"/>
      <c r="M10" s="70"/>
      <c r="N10" s="70"/>
      <c r="O10" s="72"/>
    </row>
    <row r="11" spans="1:15" ht="30" customHeight="1">
      <c r="A11" s="221"/>
      <c r="B11" s="69"/>
      <c r="C11" s="69"/>
      <c r="D11" s="69"/>
      <c r="E11" s="69"/>
      <c r="F11" s="69"/>
      <c r="G11" s="70"/>
      <c r="H11" s="70"/>
      <c r="I11" s="70"/>
      <c r="J11" s="70"/>
      <c r="K11" s="70"/>
      <c r="L11" s="70"/>
      <c r="M11" s="70"/>
      <c r="N11" s="70"/>
      <c r="O11" s="72"/>
    </row>
    <row r="12" spans="1:15" ht="30" customHeight="1">
      <c r="A12" s="221"/>
      <c r="B12" s="69"/>
      <c r="C12" s="69"/>
      <c r="D12" s="69"/>
      <c r="E12" s="69"/>
      <c r="F12" s="69"/>
      <c r="G12" s="70"/>
      <c r="H12" s="70"/>
      <c r="I12" s="70"/>
      <c r="J12" s="70"/>
      <c r="K12" s="70"/>
      <c r="L12" s="70"/>
      <c r="M12" s="70"/>
      <c r="N12" s="70"/>
      <c r="O12" s="72"/>
    </row>
    <row r="13" spans="1:15" ht="30" customHeight="1">
      <c r="A13" s="222"/>
      <c r="B13" s="73"/>
      <c r="C13" s="73"/>
      <c r="D13" s="73"/>
      <c r="E13" s="73"/>
      <c r="F13" s="73"/>
      <c r="G13" s="70"/>
      <c r="H13" s="70"/>
      <c r="I13" s="70"/>
      <c r="J13" s="70"/>
      <c r="K13" s="70"/>
      <c r="L13" s="70"/>
      <c r="M13" s="70"/>
      <c r="N13" s="70"/>
      <c r="O13" s="72"/>
    </row>
    <row r="14" spans="1:15" ht="30" customHeight="1">
      <c r="A14" s="74" t="s">
        <v>308</v>
      </c>
      <c r="B14" s="74"/>
      <c r="C14" s="75"/>
      <c r="D14" s="75"/>
      <c r="E14" s="75"/>
      <c r="F14" s="75"/>
      <c r="G14" s="70"/>
      <c r="H14" s="70"/>
      <c r="I14" s="70"/>
      <c r="J14" s="70"/>
      <c r="K14" s="70"/>
      <c r="L14" s="70"/>
      <c r="M14" s="70"/>
      <c r="N14" s="70"/>
      <c r="O14" s="117" t="s">
        <v>340</v>
      </c>
    </row>
    <row r="15" spans="1:15" ht="30" customHeight="1">
      <c r="A15" s="74" t="s">
        <v>247</v>
      </c>
      <c r="B15" s="74" t="s">
        <v>208</v>
      </c>
      <c r="C15" s="74"/>
      <c r="D15" s="74"/>
      <c r="E15" s="74"/>
      <c r="F15" s="74"/>
      <c r="G15" s="70"/>
      <c r="H15" s="70"/>
      <c r="I15" s="70"/>
      <c r="J15" s="70"/>
      <c r="K15" s="70"/>
      <c r="L15" s="70"/>
      <c r="M15" s="70"/>
      <c r="N15" s="70"/>
      <c r="O15" s="72"/>
    </row>
    <row r="16" spans="1:15" ht="30" customHeight="1">
      <c r="A16" s="74" t="s">
        <v>210</v>
      </c>
      <c r="B16" s="75" t="s">
        <v>209</v>
      </c>
      <c r="C16" s="75"/>
      <c r="D16" s="75"/>
      <c r="E16" s="75"/>
      <c r="F16" s="75"/>
      <c r="G16" s="70"/>
      <c r="H16" s="70"/>
      <c r="I16" s="70"/>
      <c r="J16" s="70"/>
      <c r="K16" s="70"/>
      <c r="L16" s="70"/>
      <c r="M16" s="70"/>
      <c r="N16" s="70"/>
      <c r="O16" s="72"/>
    </row>
    <row r="17" spans="1:15" ht="30" customHeight="1">
      <c r="A17" s="115" t="s">
        <v>309</v>
      </c>
      <c r="B17" s="115"/>
      <c r="C17" s="75">
        <v>7.3</v>
      </c>
      <c r="D17" s="75">
        <v>7.3</v>
      </c>
      <c r="E17" s="75">
        <v>7.24</v>
      </c>
      <c r="F17" s="75">
        <v>7.27</v>
      </c>
      <c r="G17" s="70"/>
      <c r="H17" s="70"/>
      <c r="I17" s="70"/>
      <c r="J17" s="70"/>
      <c r="K17" s="70"/>
      <c r="L17" s="70"/>
      <c r="M17" s="70"/>
      <c r="N17" s="70"/>
      <c r="O17" s="72"/>
    </row>
    <row r="18" spans="1:15" ht="30" customHeight="1">
      <c r="A18" s="216" t="s">
        <v>410</v>
      </c>
      <c r="B18" s="116" t="s">
        <v>248</v>
      </c>
      <c r="C18" s="69"/>
      <c r="D18" s="69"/>
      <c r="E18" s="69"/>
      <c r="F18" s="69"/>
      <c r="G18" s="70"/>
      <c r="H18" s="70"/>
      <c r="I18" s="70"/>
      <c r="J18" s="70"/>
      <c r="K18" s="70"/>
      <c r="L18" s="70"/>
      <c r="M18" s="70"/>
      <c r="N18" s="70"/>
      <c r="O18" s="72"/>
    </row>
    <row r="19" spans="1:15" ht="30" customHeight="1">
      <c r="A19" s="217"/>
      <c r="B19" s="116" t="s">
        <v>249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2"/>
    </row>
    <row r="20" spans="1:15" ht="30" customHeight="1">
      <c r="A20" s="218"/>
      <c r="B20" s="116" t="s">
        <v>252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117" t="s">
        <v>251</v>
      </c>
    </row>
  </sheetData>
  <mergeCells count="18">
    <mergeCell ref="A18:A20"/>
    <mergeCell ref="O4:O6"/>
    <mergeCell ref="A4:A6"/>
    <mergeCell ref="B4:B6"/>
    <mergeCell ref="A9:A13"/>
    <mergeCell ref="D4:F4"/>
    <mergeCell ref="C4:C6"/>
    <mergeCell ref="G4:N4"/>
    <mergeCell ref="A8:B8"/>
    <mergeCell ref="A2:O2"/>
    <mergeCell ref="H5:H6"/>
    <mergeCell ref="I5:I6"/>
    <mergeCell ref="J5:M5"/>
    <mergeCell ref="N5:N6"/>
    <mergeCell ref="D5:D6"/>
    <mergeCell ref="E5:E6"/>
    <mergeCell ref="F5:F6"/>
    <mergeCell ref="G5:G6"/>
  </mergeCells>
  <printOptions horizontalCentered="1"/>
  <pageMargins left="0.5118110236220472" right="0.15748031496062992" top="0.5511811023622047" bottom="0.4724409448818898" header="0.31496062992125984" footer="0.2362204724409449"/>
  <pageSetup firstPageNumber="3" useFirstPageNumber="1" horizontalDpi="600" verticalDpi="600" orientation="landscape" paperSize="9" scale="85" r:id="rId1"/>
  <headerFooter alignWithMargins="0">
    <oddHeader>&amp;R表3</oddHead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showZeros="0" workbookViewId="0" topLeftCell="A1">
      <selection activeCell="A4" sqref="A4"/>
    </sheetView>
  </sheetViews>
  <sheetFormatPr defaultColWidth="9.00390625" defaultRowHeight="14.25"/>
  <cols>
    <col min="1" max="1" width="55.00390625" style="123" customWidth="1"/>
    <col min="2" max="2" width="13.625" style="123" customWidth="1"/>
    <col min="3" max="3" width="52.125" style="123" customWidth="1"/>
    <col min="4" max="4" width="15.00390625" style="123" customWidth="1"/>
    <col min="5" max="16" width="9.00390625" style="123" customWidth="1"/>
    <col min="17" max="17" width="0" style="123" hidden="1" customWidth="1"/>
    <col min="18" max="16384" width="9.00390625" style="123" customWidth="1"/>
  </cols>
  <sheetData>
    <row r="1" spans="1:4" ht="30" customHeight="1">
      <c r="A1" s="28" t="s">
        <v>301</v>
      </c>
      <c r="B1" s="29"/>
      <c r="C1" s="29"/>
      <c r="D1" s="29"/>
    </row>
    <row r="2" spans="1:4" ht="14.25">
      <c r="A2" s="30" t="s">
        <v>568</v>
      </c>
      <c r="B2" s="30"/>
      <c r="C2" s="30"/>
      <c r="D2" s="124" t="s">
        <v>298</v>
      </c>
    </row>
    <row r="3" spans="1:4" ht="45" customHeight="1">
      <c r="A3" s="229" t="s">
        <v>126</v>
      </c>
      <c r="B3" s="229"/>
      <c r="C3" s="230" t="s">
        <v>127</v>
      </c>
      <c r="D3" s="230"/>
    </row>
    <row r="4" spans="1:4" ht="23.25" customHeight="1">
      <c r="A4" s="31" t="s">
        <v>128</v>
      </c>
      <c r="B4" s="32" t="s">
        <v>129</v>
      </c>
      <c r="C4" s="32" t="s">
        <v>128</v>
      </c>
      <c r="D4" s="32" t="s">
        <v>129</v>
      </c>
    </row>
    <row r="5" spans="1:4" ht="23.25" customHeight="1">
      <c r="A5" s="43" t="s">
        <v>501</v>
      </c>
      <c r="B5" s="143">
        <f>SUM(B6:B8)</f>
        <v>843.98</v>
      </c>
      <c r="C5" s="44" t="s">
        <v>131</v>
      </c>
      <c r="D5" s="143">
        <f>D6+D9</f>
        <v>813.98</v>
      </c>
    </row>
    <row r="6" spans="1:4" ht="23.25" customHeight="1">
      <c r="A6" s="46" t="s">
        <v>502</v>
      </c>
      <c r="B6" s="143">
        <v>843.98</v>
      </c>
      <c r="C6" s="44" t="s">
        <v>148</v>
      </c>
      <c r="D6" s="143">
        <f>D7+D8</f>
        <v>673.16</v>
      </c>
    </row>
    <row r="7" spans="1:4" ht="23.25" customHeight="1">
      <c r="A7" s="46" t="s">
        <v>368</v>
      </c>
      <c r="B7" s="143" t="s">
        <v>130</v>
      </c>
      <c r="C7" s="46" t="s">
        <v>370</v>
      </c>
      <c r="D7" s="143">
        <v>506.99</v>
      </c>
    </row>
    <row r="8" spans="1:4" ht="23.25" customHeight="1">
      <c r="A8" s="46" t="s">
        <v>369</v>
      </c>
      <c r="B8" s="143" t="s">
        <v>130</v>
      </c>
      <c r="C8" s="46" t="s">
        <v>371</v>
      </c>
      <c r="D8" s="143">
        <v>166.17</v>
      </c>
    </row>
    <row r="9" spans="1:4" ht="23.25" customHeight="1">
      <c r="A9" s="45" t="s">
        <v>144</v>
      </c>
      <c r="B9" s="143" t="s">
        <v>130</v>
      </c>
      <c r="C9" s="44" t="s">
        <v>212</v>
      </c>
      <c r="D9" s="143">
        <v>140.82</v>
      </c>
    </row>
    <row r="10" spans="1:4" ht="23.25" customHeight="1">
      <c r="A10" s="45" t="s">
        <v>329</v>
      </c>
      <c r="B10" s="143"/>
      <c r="C10" s="44" t="s">
        <v>132</v>
      </c>
      <c r="D10" s="143">
        <f>D11+D12</f>
        <v>30</v>
      </c>
    </row>
    <row r="11" spans="1:4" ht="23.25" customHeight="1">
      <c r="A11" s="45" t="s">
        <v>145</v>
      </c>
      <c r="B11" s="143"/>
      <c r="C11" s="46" t="s">
        <v>372</v>
      </c>
      <c r="D11" s="143">
        <v>30</v>
      </c>
    </row>
    <row r="12" spans="1:4" ht="23.25" customHeight="1">
      <c r="A12" s="45" t="s">
        <v>411</v>
      </c>
      <c r="B12" s="143" t="s">
        <v>130</v>
      </c>
      <c r="C12" s="46" t="s">
        <v>373</v>
      </c>
      <c r="D12" s="143"/>
    </row>
    <row r="13" spans="1:4" ht="23.25" customHeight="1">
      <c r="A13" s="45" t="s">
        <v>314</v>
      </c>
      <c r="B13" s="143" t="s">
        <v>130</v>
      </c>
      <c r="C13" s="44" t="s">
        <v>237</v>
      </c>
      <c r="D13" s="143"/>
    </row>
    <row r="14" spans="1:4" ht="23.25" customHeight="1">
      <c r="A14" s="45" t="s">
        <v>234</v>
      </c>
      <c r="B14" s="144"/>
      <c r="C14" s="47" t="s">
        <v>133</v>
      </c>
      <c r="D14" s="143"/>
    </row>
    <row r="15" spans="1:4" ht="23.25" customHeight="1">
      <c r="A15" s="43" t="s">
        <v>235</v>
      </c>
      <c r="B15" s="143" t="s">
        <v>130</v>
      </c>
      <c r="C15" s="47" t="s">
        <v>134</v>
      </c>
      <c r="D15" s="143"/>
    </row>
    <row r="16" spans="1:4" ht="23.25" customHeight="1">
      <c r="A16" s="45" t="s">
        <v>236</v>
      </c>
      <c r="B16" s="145"/>
      <c r="C16" s="33"/>
      <c r="D16" s="143" t="s">
        <v>130</v>
      </c>
    </row>
    <row r="17" spans="1:4" ht="23.25" customHeight="1">
      <c r="A17" s="41" t="s">
        <v>135</v>
      </c>
      <c r="B17" s="145">
        <f>SUM(B9:B16,B5)</f>
        <v>843.98</v>
      </c>
      <c r="C17" s="48" t="s">
        <v>136</v>
      </c>
      <c r="D17" s="146">
        <f>D5+D10+D13+D14+D15</f>
        <v>843.98</v>
      </c>
    </row>
    <row r="18" spans="1:4" ht="23.25" customHeight="1">
      <c r="A18" s="43" t="s">
        <v>266</v>
      </c>
      <c r="B18" s="145"/>
      <c r="C18" s="43" t="s">
        <v>189</v>
      </c>
      <c r="D18" s="147"/>
    </row>
    <row r="19" spans="1:4" ht="23.25" customHeight="1">
      <c r="A19" s="43" t="s">
        <v>150</v>
      </c>
      <c r="B19" s="143"/>
      <c r="C19" s="49"/>
      <c r="D19" s="143" t="s">
        <v>130</v>
      </c>
    </row>
    <row r="20" spans="1:4" ht="23.25" customHeight="1">
      <c r="A20" s="33"/>
      <c r="B20" s="143" t="s">
        <v>130</v>
      </c>
      <c r="C20" s="50"/>
      <c r="D20" s="144"/>
    </row>
    <row r="21" spans="1:4" ht="23.25" customHeight="1">
      <c r="A21" s="41" t="s">
        <v>137</v>
      </c>
      <c r="B21" s="143">
        <v>843.98</v>
      </c>
      <c r="C21" s="48" t="s">
        <v>138</v>
      </c>
      <c r="D21" s="143">
        <f>D17+D18</f>
        <v>843.98</v>
      </c>
    </row>
  </sheetData>
  <mergeCells count="2">
    <mergeCell ref="A3:B3"/>
    <mergeCell ref="C3:D3"/>
  </mergeCells>
  <printOptions/>
  <pageMargins left="0.7480314960629921" right="0.5905511811023623" top="0.7480314960629921" bottom="0.7086614173228347" header="0.5118110236220472" footer="0.5118110236220472"/>
  <pageSetup firstPageNumber="4" useFirstPageNumber="1" horizontalDpi="600" verticalDpi="600" orientation="landscape" paperSize="9" scale="90" r:id="rId1"/>
  <headerFooter alignWithMargins="0">
    <oddHeader>&amp;R表4</oddHead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S58"/>
  <sheetViews>
    <sheetView showZeros="0" tabSelected="1" workbookViewId="0" topLeftCell="A1">
      <pane xSplit="1" ySplit="6" topLeftCell="B19" activePane="bottomRight" state="frozen"/>
      <selection pane="topLeft" activeCell="O30" sqref="O30"/>
      <selection pane="topRight" activeCell="O30" sqref="O30"/>
      <selection pane="bottomLeft" activeCell="O30" sqref="O30"/>
      <selection pane="bottomRight" activeCell="A21" sqref="A21:IV24"/>
    </sheetView>
  </sheetViews>
  <sheetFormatPr defaultColWidth="6.875" defaultRowHeight="14.25"/>
  <cols>
    <col min="1" max="1" width="18.125" style="11" customWidth="1"/>
    <col min="2" max="2" width="33.125" style="11" customWidth="1"/>
    <col min="3" max="3" width="8.75390625" style="12" customWidth="1"/>
    <col min="4" max="4" width="8.75390625" style="11" customWidth="1"/>
    <col min="5" max="5" width="9.25390625" style="11" customWidth="1"/>
    <col min="6" max="6" width="8.75390625" style="11" customWidth="1"/>
    <col min="7" max="7" width="9.25390625" style="11" customWidth="1"/>
    <col min="8" max="9" width="7.75390625" style="11" customWidth="1"/>
    <col min="10" max="10" width="7.375" style="11" customWidth="1"/>
    <col min="11" max="11" width="6.125" style="11" customWidth="1"/>
    <col min="12" max="12" width="10.50390625" style="11" customWidth="1"/>
    <col min="13" max="13" width="8.375" style="11" customWidth="1"/>
    <col min="14" max="14" width="6.875" style="11" customWidth="1"/>
    <col min="15" max="15" width="7.50390625" style="11" customWidth="1"/>
    <col min="16" max="16" width="5.125" style="11" customWidth="1"/>
    <col min="17" max="17" width="7.375" style="11" hidden="1" customWidth="1"/>
    <col min="18" max="18" width="7.375" style="11" customWidth="1"/>
    <col min="19" max="16384" width="6.875" style="11" customWidth="1"/>
  </cols>
  <sheetData>
    <row r="1" ht="10.5" customHeight="1"/>
    <row r="2" spans="1:18" ht="22.5">
      <c r="A2" s="231" t="s">
        <v>302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s="80" customFormat="1" ht="13.5" customHeight="1">
      <c r="A3" s="77" t="s">
        <v>568</v>
      </c>
      <c r="B3" s="78"/>
      <c r="C3" s="79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R3" s="81" t="s">
        <v>169</v>
      </c>
    </row>
    <row r="4" spans="1:19" s="83" customFormat="1" ht="21.75" customHeight="1">
      <c r="A4" s="239" t="s">
        <v>173</v>
      </c>
      <c r="B4" s="239" t="s">
        <v>312</v>
      </c>
      <c r="C4" s="241" t="s">
        <v>220</v>
      </c>
      <c r="D4" s="239" t="s">
        <v>55</v>
      </c>
      <c r="E4" s="236" t="s">
        <v>503</v>
      </c>
      <c r="F4" s="237"/>
      <c r="G4" s="237"/>
      <c r="H4" s="238"/>
      <c r="I4" s="234" t="s">
        <v>175</v>
      </c>
      <c r="J4" s="234" t="s">
        <v>330</v>
      </c>
      <c r="K4" s="234" t="s">
        <v>176</v>
      </c>
      <c r="L4" s="235" t="s">
        <v>233</v>
      </c>
      <c r="M4" s="235" t="s">
        <v>313</v>
      </c>
      <c r="N4" s="235" t="s">
        <v>177</v>
      </c>
      <c r="O4" s="235" t="s">
        <v>152</v>
      </c>
      <c r="P4" s="232" t="s">
        <v>149</v>
      </c>
      <c r="Q4" s="235" t="s">
        <v>267</v>
      </c>
      <c r="R4" s="235" t="s">
        <v>151</v>
      </c>
      <c r="S4" s="235" t="s">
        <v>414</v>
      </c>
    </row>
    <row r="5" spans="1:19" s="83" customFormat="1" ht="36">
      <c r="A5" s="240"/>
      <c r="B5" s="240"/>
      <c r="C5" s="242"/>
      <c r="D5" s="240"/>
      <c r="E5" s="130" t="s">
        <v>172</v>
      </c>
      <c r="F5" s="130" t="s">
        <v>504</v>
      </c>
      <c r="G5" s="130" t="s">
        <v>334</v>
      </c>
      <c r="H5" s="130" t="s">
        <v>335</v>
      </c>
      <c r="I5" s="234"/>
      <c r="J5" s="234"/>
      <c r="K5" s="234"/>
      <c r="L5" s="235"/>
      <c r="M5" s="235"/>
      <c r="N5" s="235"/>
      <c r="O5" s="235"/>
      <c r="P5" s="233"/>
      <c r="Q5" s="235"/>
      <c r="R5" s="235"/>
      <c r="S5" s="235"/>
    </row>
    <row r="6" spans="1:19" s="83" customFormat="1" ht="22.5" customHeight="1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4">
        <v>17</v>
      </c>
      <c r="R6" s="84">
        <v>18</v>
      </c>
      <c r="S6" s="152">
        <v>19</v>
      </c>
    </row>
    <row r="7" spans="1:19" s="83" customFormat="1" ht="22.5" customHeight="1">
      <c r="A7" s="85" t="s">
        <v>153</v>
      </c>
      <c r="B7" s="85"/>
      <c r="C7" s="86"/>
      <c r="D7" s="148">
        <f>SUM(E7,I7:R7)</f>
        <v>783.98</v>
      </c>
      <c r="E7" s="148">
        <f>F7+G7+H7</f>
        <v>783.98</v>
      </c>
      <c r="F7" s="148">
        <f aca="true" t="shared" si="0" ref="F7:R7">F8+F45</f>
        <v>783.98</v>
      </c>
      <c r="G7" s="148">
        <f t="shared" si="0"/>
        <v>0</v>
      </c>
      <c r="H7" s="148">
        <f t="shared" si="0"/>
        <v>0</v>
      </c>
      <c r="I7" s="148">
        <f t="shared" si="0"/>
        <v>0</v>
      </c>
      <c r="J7" s="148">
        <f t="shared" si="0"/>
        <v>0</v>
      </c>
      <c r="K7" s="148">
        <f t="shared" si="0"/>
        <v>0</v>
      </c>
      <c r="L7" s="148">
        <f t="shared" si="0"/>
        <v>0</v>
      </c>
      <c r="M7" s="148">
        <f t="shared" si="0"/>
        <v>0</v>
      </c>
      <c r="N7" s="148">
        <f t="shared" si="0"/>
        <v>0</v>
      </c>
      <c r="O7" s="148">
        <f t="shared" si="0"/>
        <v>0</v>
      </c>
      <c r="P7" s="148">
        <f t="shared" si="0"/>
        <v>0</v>
      </c>
      <c r="Q7" s="148">
        <f t="shared" si="0"/>
        <v>0</v>
      </c>
      <c r="R7" s="148">
        <f t="shared" si="0"/>
        <v>0</v>
      </c>
      <c r="S7" s="152"/>
    </row>
    <row r="8" spans="1:19" s="83" customFormat="1" ht="22.5" customHeight="1">
      <c r="A8" s="87" t="s">
        <v>148</v>
      </c>
      <c r="B8" s="96"/>
      <c r="C8" s="88"/>
      <c r="D8" s="148">
        <f>SUM(E8,I8:R8)</f>
        <v>673.16</v>
      </c>
      <c r="E8" s="148">
        <f>F8+G8+H8</f>
        <v>673.16</v>
      </c>
      <c r="F8" s="149">
        <f aca="true" t="shared" si="1" ref="F8:R8">F9+F29</f>
        <v>673.16</v>
      </c>
      <c r="G8" s="149">
        <f t="shared" si="1"/>
        <v>0</v>
      </c>
      <c r="H8" s="149">
        <f t="shared" si="1"/>
        <v>0</v>
      </c>
      <c r="I8" s="149">
        <f t="shared" si="1"/>
        <v>0</v>
      </c>
      <c r="J8" s="149">
        <f t="shared" si="1"/>
        <v>0</v>
      </c>
      <c r="K8" s="149">
        <f t="shared" si="1"/>
        <v>0</v>
      </c>
      <c r="L8" s="149">
        <f t="shared" si="1"/>
        <v>0</v>
      </c>
      <c r="M8" s="149">
        <f t="shared" si="1"/>
        <v>0</v>
      </c>
      <c r="N8" s="149">
        <f t="shared" si="1"/>
        <v>0</v>
      </c>
      <c r="O8" s="149">
        <f t="shared" si="1"/>
        <v>0</v>
      </c>
      <c r="P8" s="149">
        <f t="shared" si="1"/>
        <v>0</v>
      </c>
      <c r="Q8" s="149">
        <f t="shared" si="1"/>
        <v>0</v>
      </c>
      <c r="R8" s="149">
        <f t="shared" si="1"/>
        <v>0</v>
      </c>
      <c r="S8" s="152"/>
    </row>
    <row r="9" spans="1:19" s="83" customFormat="1" ht="22.5" customHeight="1">
      <c r="A9" s="87" t="s">
        <v>147</v>
      </c>
      <c r="B9" s="96"/>
      <c r="C9" s="88"/>
      <c r="D9" s="148">
        <f>SUM(E9,I9:R9)</f>
        <v>506.99</v>
      </c>
      <c r="E9" s="148">
        <f>F9+G9+H9</f>
        <v>506.99</v>
      </c>
      <c r="F9" s="149">
        <f aca="true" t="shared" si="2" ref="F9:R9">F10+F11+F13+F14+F22+F25</f>
        <v>506.99</v>
      </c>
      <c r="G9" s="149">
        <f t="shared" si="2"/>
        <v>0</v>
      </c>
      <c r="H9" s="149">
        <f t="shared" si="2"/>
        <v>0</v>
      </c>
      <c r="I9" s="149">
        <f t="shared" si="2"/>
        <v>0</v>
      </c>
      <c r="J9" s="149">
        <f t="shared" si="2"/>
        <v>0</v>
      </c>
      <c r="K9" s="149">
        <f t="shared" si="2"/>
        <v>0</v>
      </c>
      <c r="L9" s="149">
        <f t="shared" si="2"/>
        <v>0</v>
      </c>
      <c r="M9" s="149">
        <f t="shared" si="2"/>
        <v>0</v>
      </c>
      <c r="N9" s="149">
        <f t="shared" si="2"/>
        <v>0</v>
      </c>
      <c r="O9" s="149">
        <f t="shared" si="2"/>
        <v>0</v>
      </c>
      <c r="P9" s="149">
        <f t="shared" si="2"/>
        <v>0</v>
      </c>
      <c r="Q9" s="149">
        <f t="shared" si="2"/>
        <v>0</v>
      </c>
      <c r="R9" s="149">
        <f t="shared" si="2"/>
        <v>0</v>
      </c>
      <c r="S9" s="152"/>
    </row>
    <row r="10" spans="1:19" s="13" customFormat="1" ht="22.5" customHeight="1">
      <c r="A10" s="87"/>
      <c r="B10" s="96" t="s">
        <v>380</v>
      </c>
      <c r="C10" s="88"/>
      <c r="D10" s="148">
        <f>SUM(E10,I10:R10)</f>
        <v>115.12</v>
      </c>
      <c r="E10" s="148">
        <f>F10+G10+H10</f>
        <v>115.12</v>
      </c>
      <c r="F10" s="150">
        <v>115.12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91"/>
    </row>
    <row r="11" spans="1:19" s="13" customFormat="1" ht="22.5" customHeight="1">
      <c r="A11" s="87"/>
      <c r="B11" s="96" t="s">
        <v>530</v>
      </c>
      <c r="C11" s="90"/>
      <c r="D11" s="148">
        <f>SUM(E11,I11:R11)</f>
        <v>127.82</v>
      </c>
      <c r="E11" s="148">
        <f>F11+G11+H11</f>
        <v>127.82</v>
      </c>
      <c r="F11" s="150">
        <v>127.82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91"/>
    </row>
    <row r="12" spans="1:19" s="13" customFormat="1" ht="22.5" customHeight="1">
      <c r="A12" s="87"/>
      <c r="B12" s="96" t="s">
        <v>532</v>
      </c>
      <c r="C12" s="90"/>
      <c r="D12" s="148">
        <v>9.24</v>
      </c>
      <c r="E12" s="148">
        <v>9.24</v>
      </c>
      <c r="F12" s="150">
        <v>9.24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91"/>
    </row>
    <row r="13" spans="1:19" s="13" customFormat="1" ht="22.5" customHeight="1">
      <c r="A13" s="87"/>
      <c r="B13" s="96" t="s">
        <v>533</v>
      </c>
      <c r="C13" s="88"/>
      <c r="D13" s="148">
        <f aca="true" t="shared" si="3" ref="D13:D32">SUM(E13,I13:R13)</f>
        <v>118.58</v>
      </c>
      <c r="E13" s="148">
        <f aca="true" t="shared" si="4" ref="E13:E32">F13+G13+H13</f>
        <v>118.58</v>
      </c>
      <c r="F13" s="150">
        <v>118.58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91"/>
    </row>
    <row r="14" spans="1:19" s="13" customFormat="1" ht="22.5" customHeight="1">
      <c r="A14" s="87"/>
      <c r="B14" s="96" t="s">
        <v>531</v>
      </c>
      <c r="C14" s="88"/>
      <c r="D14" s="148">
        <f t="shared" si="3"/>
        <v>95.04</v>
      </c>
      <c r="E14" s="148">
        <f t="shared" si="4"/>
        <v>95.04</v>
      </c>
      <c r="F14" s="151">
        <f aca="true" t="shared" si="5" ref="F14:R14">SUM(F15:F21)</f>
        <v>95.04</v>
      </c>
      <c r="G14" s="151">
        <f t="shared" si="5"/>
        <v>0</v>
      </c>
      <c r="H14" s="151">
        <f t="shared" si="5"/>
        <v>0</v>
      </c>
      <c r="I14" s="151">
        <f t="shared" si="5"/>
        <v>0</v>
      </c>
      <c r="J14" s="151">
        <f t="shared" si="5"/>
        <v>0</v>
      </c>
      <c r="K14" s="151">
        <f t="shared" si="5"/>
        <v>0</v>
      </c>
      <c r="L14" s="151">
        <f t="shared" si="5"/>
        <v>0</v>
      </c>
      <c r="M14" s="151">
        <f t="shared" si="5"/>
        <v>0</v>
      </c>
      <c r="N14" s="151">
        <f t="shared" si="5"/>
        <v>0</v>
      </c>
      <c r="O14" s="151">
        <f t="shared" si="5"/>
        <v>0</v>
      </c>
      <c r="P14" s="151">
        <f t="shared" si="5"/>
        <v>0</v>
      </c>
      <c r="Q14" s="151">
        <f t="shared" si="5"/>
        <v>0</v>
      </c>
      <c r="R14" s="151">
        <f t="shared" si="5"/>
        <v>0</v>
      </c>
      <c r="S14" s="91"/>
    </row>
    <row r="15" spans="1:19" s="13" customFormat="1" ht="22.5" customHeight="1">
      <c r="A15" s="91"/>
      <c r="B15" s="92" t="s">
        <v>178</v>
      </c>
      <c r="C15" s="93"/>
      <c r="D15" s="148">
        <f t="shared" si="3"/>
        <v>71.28</v>
      </c>
      <c r="E15" s="148">
        <f t="shared" si="4"/>
        <v>71.28</v>
      </c>
      <c r="F15" s="151">
        <v>71.28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91"/>
    </row>
    <row r="16" spans="1:19" s="13" customFormat="1" ht="22.5" customHeight="1">
      <c r="A16" s="91"/>
      <c r="B16" s="92" t="s">
        <v>179</v>
      </c>
      <c r="C16" s="93"/>
      <c r="D16" s="148">
        <f t="shared" si="3"/>
        <v>20.44</v>
      </c>
      <c r="E16" s="148">
        <f t="shared" si="4"/>
        <v>20.44</v>
      </c>
      <c r="F16" s="151">
        <v>20.44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91"/>
    </row>
    <row r="17" spans="1:19" s="13" customFormat="1" ht="22.5" customHeight="1">
      <c r="A17" s="91"/>
      <c r="B17" s="92" t="s">
        <v>180</v>
      </c>
      <c r="C17" s="93"/>
      <c r="D17" s="148">
        <f t="shared" si="3"/>
        <v>0</v>
      </c>
      <c r="E17" s="148">
        <f t="shared" si="4"/>
        <v>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91"/>
    </row>
    <row r="18" spans="1:19" s="13" customFormat="1" ht="22.5" customHeight="1">
      <c r="A18" s="91"/>
      <c r="B18" s="92" t="s">
        <v>181</v>
      </c>
      <c r="C18" s="93"/>
      <c r="D18" s="148">
        <f t="shared" si="3"/>
        <v>2.43</v>
      </c>
      <c r="E18" s="148">
        <f t="shared" si="4"/>
        <v>2.43</v>
      </c>
      <c r="F18" s="151">
        <v>2.43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91"/>
    </row>
    <row r="19" spans="1:19" s="170" customFormat="1" ht="22.5" customHeight="1">
      <c r="A19" s="167"/>
      <c r="B19" s="98" t="s">
        <v>415</v>
      </c>
      <c r="C19" s="167"/>
      <c r="D19" s="168">
        <f t="shared" si="3"/>
        <v>0</v>
      </c>
      <c r="E19" s="168">
        <f t="shared" si="4"/>
        <v>0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7"/>
    </row>
    <row r="20" spans="1:19" s="170" customFormat="1" ht="22.5" customHeight="1">
      <c r="A20" s="167"/>
      <c r="B20" s="98" t="s">
        <v>467</v>
      </c>
      <c r="C20" s="167"/>
      <c r="D20" s="168">
        <f t="shared" si="3"/>
        <v>0.89</v>
      </c>
      <c r="E20" s="168">
        <f t="shared" si="4"/>
        <v>0.89</v>
      </c>
      <c r="F20" s="169">
        <v>0.89</v>
      </c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7"/>
    </row>
    <row r="21" spans="1:19" s="13" customFormat="1" ht="18.75" customHeight="1">
      <c r="A21" s="91"/>
      <c r="B21" s="92" t="s">
        <v>468</v>
      </c>
      <c r="C21" s="93"/>
      <c r="D21" s="148">
        <f t="shared" si="3"/>
        <v>0</v>
      </c>
      <c r="E21" s="148">
        <f t="shared" si="4"/>
        <v>0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91"/>
    </row>
    <row r="22" spans="1:19" s="13" customFormat="1" ht="18.75" customHeight="1">
      <c r="A22" s="91"/>
      <c r="B22" s="134" t="s">
        <v>227</v>
      </c>
      <c r="C22" s="91"/>
      <c r="D22" s="148">
        <f t="shared" si="3"/>
        <v>0</v>
      </c>
      <c r="E22" s="148">
        <f t="shared" si="4"/>
        <v>0</v>
      </c>
      <c r="F22" s="151">
        <f aca="true" t="shared" si="6" ref="F22:R22">SUM(F23:F24)</f>
        <v>0</v>
      </c>
      <c r="G22" s="151">
        <f t="shared" si="6"/>
        <v>0</v>
      </c>
      <c r="H22" s="151">
        <f t="shared" si="6"/>
        <v>0</v>
      </c>
      <c r="I22" s="151">
        <f t="shared" si="6"/>
        <v>0</v>
      </c>
      <c r="J22" s="151">
        <f t="shared" si="6"/>
        <v>0</v>
      </c>
      <c r="K22" s="151">
        <f t="shared" si="6"/>
        <v>0</v>
      </c>
      <c r="L22" s="151">
        <f t="shared" si="6"/>
        <v>0</v>
      </c>
      <c r="M22" s="151">
        <f t="shared" si="6"/>
        <v>0</v>
      </c>
      <c r="N22" s="151">
        <f t="shared" si="6"/>
        <v>0</v>
      </c>
      <c r="O22" s="151">
        <f t="shared" si="6"/>
        <v>0</v>
      </c>
      <c r="P22" s="151">
        <f t="shared" si="6"/>
        <v>0</v>
      </c>
      <c r="Q22" s="151">
        <f t="shared" si="6"/>
        <v>0</v>
      </c>
      <c r="R22" s="151">
        <f t="shared" si="6"/>
        <v>0</v>
      </c>
      <c r="S22" s="91"/>
    </row>
    <row r="23" spans="1:19" s="13" customFormat="1" ht="18.75" customHeight="1">
      <c r="A23" s="91"/>
      <c r="B23" s="135" t="s">
        <v>226</v>
      </c>
      <c r="C23" s="91"/>
      <c r="D23" s="148">
        <f t="shared" si="3"/>
        <v>0</v>
      </c>
      <c r="E23" s="148">
        <f t="shared" si="4"/>
        <v>0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91"/>
    </row>
    <row r="24" spans="1:19" s="13" customFormat="1" ht="18.75" customHeight="1">
      <c r="A24" s="91"/>
      <c r="B24" s="135" t="s">
        <v>416</v>
      </c>
      <c r="C24" s="91"/>
      <c r="D24" s="148">
        <f t="shared" si="3"/>
        <v>0</v>
      </c>
      <c r="E24" s="148">
        <f t="shared" si="4"/>
        <v>0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91"/>
    </row>
    <row r="25" spans="1:19" s="13" customFormat="1" ht="22.5" customHeight="1">
      <c r="A25" s="87"/>
      <c r="B25" s="96" t="s">
        <v>228</v>
      </c>
      <c r="C25" s="93"/>
      <c r="D25" s="148">
        <f t="shared" si="3"/>
        <v>50.43000000000001</v>
      </c>
      <c r="E25" s="148">
        <f t="shared" si="4"/>
        <v>50.43000000000001</v>
      </c>
      <c r="F25" s="151">
        <f aca="true" t="shared" si="7" ref="F25:R25">SUM(F26:F28)</f>
        <v>50.43000000000001</v>
      </c>
      <c r="G25" s="151">
        <f t="shared" si="7"/>
        <v>0</v>
      </c>
      <c r="H25" s="151">
        <f t="shared" si="7"/>
        <v>0</v>
      </c>
      <c r="I25" s="151">
        <f t="shared" si="7"/>
        <v>0</v>
      </c>
      <c r="J25" s="151">
        <f t="shared" si="7"/>
        <v>0</v>
      </c>
      <c r="K25" s="151">
        <f t="shared" si="7"/>
        <v>0</v>
      </c>
      <c r="L25" s="151">
        <f t="shared" si="7"/>
        <v>0</v>
      </c>
      <c r="M25" s="151">
        <f t="shared" si="7"/>
        <v>0</v>
      </c>
      <c r="N25" s="151">
        <f t="shared" si="7"/>
        <v>0</v>
      </c>
      <c r="O25" s="151">
        <f t="shared" si="7"/>
        <v>0</v>
      </c>
      <c r="P25" s="151">
        <f t="shared" si="7"/>
        <v>0</v>
      </c>
      <c r="Q25" s="151">
        <f t="shared" si="7"/>
        <v>0</v>
      </c>
      <c r="R25" s="151">
        <f t="shared" si="7"/>
        <v>0</v>
      </c>
      <c r="S25" s="91"/>
    </row>
    <row r="26" spans="1:19" s="13" customFormat="1" ht="22.5" customHeight="1">
      <c r="A26" s="91"/>
      <c r="B26" s="92" t="s">
        <v>400</v>
      </c>
      <c r="C26" s="93"/>
      <c r="D26" s="148">
        <f t="shared" si="3"/>
        <v>5.15</v>
      </c>
      <c r="E26" s="148">
        <f t="shared" si="4"/>
        <v>5.15</v>
      </c>
      <c r="F26" s="151">
        <v>5.15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91"/>
    </row>
    <row r="27" spans="1:19" s="13" customFormat="1" ht="22.5" customHeight="1">
      <c r="A27" s="91"/>
      <c r="B27" s="92" t="s">
        <v>401</v>
      </c>
      <c r="C27" s="93"/>
      <c r="D27" s="148">
        <f t="shared" si="3"/>
        <v>15.3</v>
      </c>
      <c r="E27" s="148">
        <f t="shared" si="4"/>
        <v>15.3</v>
      </c>
      <c r="F27" s="151">
        <v>15.3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91"/>
    </row>
    <row r="28" spans="1:19" s="13" customFormat="1" ht="22.5" customHeight="1">
      <c r="A28" s="91"/>
      <c r="B28" s="92" t="s">
        <v>375</v>
      </c>
      <c r="C28" s="93"/>
      <c r="D28" s="148">
        <f t="shared" si="3"/>
        <v>29.98</v>
      </c>
      <c r="E28" s="148">
        <f t="shared" si="4"/>
        <v>29.98</v>
      </c>
      <c r="F28" s="151">
        <v>29.98</v>
      </c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91"/>
    </row>
    <row r="29" spans="1:19" s="13" customFormat="1" ht="22.5" customHeight="1">
      <c r="A29" s="94" t="s">
        <v>182</v>
      </c>
      <c r="B29" s="94"/>
      <c r="C29" s="95"/>
      <c r="D29" s="148">
        <f t="shared" si="3"/>
        <v>166.17</v>
      </c>
      <c r="E29" s="148">
        <f t="shared" si="4"/>
        <v>166.17</v>
      </c>
      <c r="F29" s="151">
        <v>166.17</v>
      </c>
      <c r="G29" s="151">
        <f aca="true" t="shared" si="8" ref="G29:R29">G30+G36+G37+G38+G42+G43+G44</f>
        <v>0</v>
      </c>
      <c r="H29" s="151">
        <f t="shared" si="8"/>
        <v>0</v>
      </c>
      <c r="I29" s="151">
        <f t="shared" si="8"/>
        <v>0</v>
      </c>
      <c r="J29" s="151">
        <f t="shared" si="8"/>
        <v>0</v>
      </c>
      <c r="K29" s="151">
        <f t="shared" si="8"/>
        <v>0</v>
      </c>
      <c r="L29" s="151">
        <f t="shared" si="8"/>
        <v>0</v>
      </c>
      <c r="M29" s="151">
        <f t="shared" si="8"/>
        <v>0</v>
      </c>
      <c r="N29" s="151">
        <f t="shared" si="8"/>
        <v>0</v>
      </c>
      <c r="O29" s="151">
        <f t="shared" si="8"/>
        <v>0</v>
      </c>
      <c r="P29" s="151">
        <f t="shared" si="8"/>
        <v>0</v>
      </c>
      <c r="Q29" s="151">
        <f t="shared" si="8"/>
        <v>0</v>
      </c>
      <c r="R29" s="151">
        <f t="shared" si="8"/>
        <v>0</v>
      </c>
      <c r="S29" s="91"/>
    </row>
    <row r="30" spans="1:19" s="13" customFormat="1" ht="22.5" customHeight="1">
      <c r="A30" s="87"/>
      <c r="B30" s="96" t="s">
        <v>482</v>
      </c>
      <c r="C30" s="88"/>
      <c r="D30" s="148">
        <f t="shared" si="3"/>
        <v>14.399999999999999</v>
      </c>
      <c r="E30" s="148">
        <f t="shared" si="4"/>
        <v>14.399999999999999</v>
      </c>
      <c r="F30" s="151">
        <f aca="true" t="shared" si="9" ref="F30:R30">SUM(F31:F32)</f>
        <v>14.399999999999999</v>
      </c>
      <c r="G30" s="151">
        <f t="shared" si="9"/>
        <v>0</v>
      </c>
      <c r="H30" s="151">
        <f t="shared" si="9"/>
        <v>0</v>
      </c>
      <c r="I30" s="151">
        <f t="shared" si="9"/>
        <v>0</v>
      </c>
      <c r="J30" s="151">
        <f t="shared" si="9"/>
        <v>0</v>
      </c>
      <c r="K30" s="151">
        <f t="shared" si="9"/>
        <v>0</v>
      </c>
      <c r="L30" s="151">
        <f t="shared" si="9"/>
        <v>0</v>
      </c>
      <c r="M30" s="151">
        <f t="shared" si="9"/>
        <v>0</v>
      </c>
      <c r="N30" s="151">
        <f t="shared" si="9"/>
        <v>0</v>
      </c>
      <c r="O30" s="151">
        <f t="shared" si="9"/>
        <v>0</v>
      </c>
      <c r="P30" s="151">
        <f t="shared" si="9"/>
        <v>0</v>
      </c>
      <c r="Q30" s="151">
        <f t="shared" si="9"/>
        <v>0</v>
      </c>
      <c r="R30" s="151">
        <f t="shared" si="9"/>
        <v>0</v>
      </c>
      <c r="S30" s="91"/>
    </row>
    <row r="31" spans="1:19" s="13" customFormat="1" ht="22.5" customHeight="1">
      <c r="A31" s="87"/>
      <c r="B31" s="92" t="s">
        <v>484</v>
      </c>
      <c r="C31" s="88"/>
      <c r="D31" s="148">
        <f t="shared" si="3"/>
        <v>13.54</v>
      </c>
      <c r="E31" s="148">
        <f t="shared" si="4"/>
        <v>13.54</v>
      </c>
      <c r="F31" s="151">
        <v>13.54</v>
      </c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91"/>
    </row>
    <row r="32" spans="1:19" s="13" customFormat="1" ht="22.5" customHeight="1">
      <c r="A32" s="87"/>
      <c r="B32" s="92" t="s">
        <v>483</v>
      </c>
      <c r="C32" s="88"/>
      <c r="D32" s="148">
        <f t="shared" si="3"/>
        <v>0.86</v>
      </c>
      <c r="E32" s="148">
        <f t="shared" si="4"/>
        <v>0.86</v>
      </c>
      <c r="F32" s="151">
        <v>0.86</v>
      </c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91"/>
    </row>
    <row r="33" spans="1:19" s="13" customFormat="1" ht="22.5" customHeight="1">
      <c r="A33" s="87"/>
      <c r="B33" s="96" t="s">
        <v>481</v>
      </c>
      <c r="C33" s="88"/>
      <c r="D33" s="148">
        <v>97.4</v>
      </c>
      <c r="E33" s="148">
        <v>97.4</v>
      </c>
      <c r="F33" s="151">
        <v>97.4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91"/>
    </row>
    <row r="34" spans="1:19" s="13" customFormat="1" ht="22.5" customHeight="1">
      <c r="A34" s="87"/>
      <c r="B34" s="92" t="s">
        <v>508</v>
      </c>
      <c r="C34" s="88"/>
      <c r="D34" s="148">
        <v>97.4</v>
      </c>
      <c r="E34" s="148">
        <v>97.4</v>
      </c>
      <c r="F34" s="151">
        <v>97.4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91"/>
    </row>
    <row r="35" spans="1:19" s="13" customFormat="1" ht="22.5" customHeight="1">
      <c r="A35" s="87"/>
      <c r="B35" s="92" t="s">
        <v>507</v>
      </c>
      <c r="C35" s="88"/>
      <c r="D35" s="148"/>
      <c r="E35" s="148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91"/>
    </row>
    <row r="36" spans="1:19" s="13" customFormat="1" ht="22.5" customHeight="1">
      <c r="A36" s="96"/>
      <c r="B36" s="134" t="s">
        <v>485</v>
      </c>
      <c r="C36" s="97"/>
      <c r="D36" s="148">
        <f aca="true" t="shared" si="10" ref="D36:D57">SUM(E36,I36:R36)</f>
        <v>0.73</v>
      </c>
      <c r="E36" s="148">
        <f aca="true" t="shared" si="11" ref="E36:E57">F36+G36+H36</f>
        <v>0.73</v>
      </c>
      <c r="F36" s="151">
        <v>0.73</v>
      </c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91"/>
    </row>
    <row r="37" spans="1:19" s="13" customFormat="1" ht="22.5" customHeight="1">
      <c r="A37" s="91"/>
      <c r="B37" s="96" t="s">
        <v>486</v>
      </c>
      <c r="C37" s="93"/>
      <c r="D37" s="148">
        <f t="shared" si="10"/>
        <v>0</v>
      </c>
      <c r="E37" s="148">
        <f t="shared" si="11"/>
        <v>0</v>
      </c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91"/>
    </row>
    <row r="38" spans="1:19" s="13" customFormat="1" ht="22.5" customHeight="1">
      <c r="A38" s="96"/>
      <c r="B38" s="96" t="s">
        <v>487</v>
      </c>
      <c r="C38" s="97"/>
      <c r="D38" s="148">
        <f t="shared" si="10"/>
        <v>0</v>
      </c>
      <c r="E38" s="148">
        <f t="shared" si="11"/>
        <v>0</v>
      </c>
      <c r="F38" s="151">
        <f aca="true" t="shared" si="12" ref="F38:R38">SUM(F39:F41)</f>
        <v>0</v>
      </c>
      <c r="G38" s="151">
        <f t="shared" si="12"/>
        <v>0</v>
      </c>
      <c r="H38" s="151">
        <f t="shared" si="12"/>
        <v>0</v>
      </c>
      <c r="I38" s="151">
        <f t="shared" si="12"/>
        <v>0</v>
      </c>
      <c r="J38" s="151">
        <f t="shared" si="12"/>
        <v>0</v>
      </c>
      <c r="K38" s="151">
        <f t="shared" si="12"/>
        <v>0</v>
      </c>
      <c r="L38" s="151">
        <f t="shared" si="12"/>
        <v>0</v>
      </c>
      <c r="M38" s="151">
        <f t="shared" si="12"/>
        <v>0</v>
      </c>
      <c r="N38" s="151">
        <f t="shared" si="12"/>
        <v>0</v>
      </c>
      <c r="O38" s="151">
        <f t="shared" si="12"/>
        <v>0</v>
      </c>
      <c r="P38" s="151">
        <f t="shared" si="12"/>
        <v>0</v>
      </c>
      <c r="Q38" s="151">
        <f t="shared" si="12"/>
        <v>0</v>
      </c>
      <c r="R38" s="151">
        <f t="shared" si="12"/>
        <v>0</v>
      </c>
      <c r="S38" s="91"/>
    </row>
    <row r="39" spans="1:19" s="13" customFormat="1" ht="22.5" customHeight="1">
      <c r="A39" s="96"/>
      <c r="B39" s="92" t="s">
        <v>405</v>
      </c>
      <c r="C39" s="93"/>
      <c r="D39" s="148">
        <f t="shared" si="10"/>
        <v>0</v>
      </c>
      <c r="E39" s="148">
        <f t="shared" si="11"/>
        <v>0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91"/>
    </row>
    <row r="40" spans="1:19" s="13" customFormat="1" ht="22.5" customHeight="1">
      <c r="A40" s="91"/>
      <c r="B40" s="92" t="s">
        <v>406</v>
      </c>
      <c r="C40" s="93"/>
      <c r="D40" s="148">
        <f t="shared" si="10"/>
        <v>0</v>
      </c>
      <c r="E40" s="148">
        <f t="shared" si="11"/>
        <v>0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91"/>
    </row>
    <row r="41" spans="1:19" s="13" customFormat="1" ht="22.5" customHeight="1">
      <c r="A41" s="91"/>
      <c r="B41" s="92" t="s">
        <v>183</v>
      </c>
      <c r="C41" s="93"/>
      <c r="D41" s="148">
        <f t="shared" si="10"/>
        <v>0</v>
      </c>
      <c r="E41" s="148">
        <f t="shared" si="11"/>
        <v>0</v>
      </c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91"/>
    </row>
    <row r="42" spans="1:19" s="13" customFormat="1" ht="22.5" customHeight="1">
      <c r="A42" s="91"/>
      <c r="B42" s="134" t="s">
        <v>488</v>
      </c>
      <c r="C42" s="93"/>
      <c r="D42" s="148">
        <f t="shared" si="10"/>
        <v>0</v>
      </c>
      <c r="E42" s="148">
        <f t="shared" si="11"/>
        <v>0</v>
      </c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91"/>
    </row>
    <row r="43" spans="1:19" s="13" customFormat="1" ht="22.5" customHeight="1">
      <c r="A43" s="91"/>
      <c r="B43" s="97" t="s">
        <v>489</v>
      </c>
      <c r="C43" s="91"/>
      <c r="D43" s="148">
        <f t="shared" si="10"/>
        <v>32.19</v>
      </c>
      <c r="E43" s="148">
        <f t="shared" si="11"/>
        <v>32.19</v>
      </c>
      <c r="F43" s="151">
        <v>32.19</v>
      </c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91"/>
    </row>
    <row r="44" spans="1:19" s="13" customFormat="1" ht="22.5" customHeight="1">
      <c r="A44" s="97"/>
      <c r="B44" s="94" t="s">
        <v>490</v>
      </c>
      <c r="C44" s="97"/>
      <c r="D44" s="148">
        <f t="shared" si="10"/>
        <v>21.45</v>
      </c>
      <c r="E44" s="148">
        <f t="shared" si="11"/>
        <v>21.45</v>
      </c>
      <c r="F44" s="151">
        <v>21.45</v>
      </c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91"/>
    </row>
    <row r="45" spans="1:19" s="13" customFormat="1" ht="22.5" customHeight="1">
      <c r="A45" s="107" t="s">
        <v>212</v>
      </c>
      <c r="B45" s="134"/>
      <c r="C45" s="93"/>
      <c r="D45" s="148">
        <f t="shared" si="10"/>
        <v>110.82</v>
      </c>
      <c r="E45" s="148">
        <f t="shared" si="11"/>
        <v>110.82</v>
      </c>
      <c r="F45" s="151">
        <f aca="true" t="shared" si="13" ref="F45:R45">F46+F47+F51+F52+F53+F56+F57</f>
        <v>110.82</v>
      </c>
      <c r="G45" s="151">
        <f t="shared" si="13"/>
        <v>0</v>
      </c>
      <c r="H45" s="151">
        <f t="shared" si="13"/>
        <v>0</v>
      </c>
      <c r="I45" s="151">
        <f t="shared" si="13"/>
        <v>0</v>
      </c>
      <c r="J45" s="151">
        <f t="shared" si="13"/>
        <v>0</v>
      </c>
      <c r="K45" s="151">
        <f t="shared" si="13"/>
        <v>0</v>
      </c>
      <c r="L45" s="151">
        <f t="shared" si="13"/>
        <v>0</v>
      </c>
      <c r="M45" s="151">
        <f t="shared" si="13"/>
        <v>0</v>
      </c>
      <c r="N45" s="151">
        <f t="shared" si="13"/>
        <v>0</v>
      </c>
      <c r="O45" s="151">
        <f t="shared" si="13"/>
        <v>0</v>
      </c>
      <c r="P45" s="151">
        <f t="shared" si="13"/>
        <v>0</v>
      </c>
      <c r="Q45" s="151">
        <f t="shared" si="13"/>
        <v>0</v>
      </c>
      <c r="R45" s="151">
        <f t="shared" si="13"/>
        <v>0</v>
      </c>
      <c r="S45" s="91"/>
    </row>
    <row r="46" spans="1:19" s="13" customFormat="1" ht="22.5" customHeight="1">
      <c r="A46" s="91"/>
      <c r="B46" s="96" t="s">
        <v>229</v>
      </c>
      <c r="C46" s="93"/>
      <c r="D46" s="148">
        <f t="shared" si="10"/>
        <v>10.15</v>
      </c>
      <c r="E46" s="148">
        <f t="shared" si="11"/>
        <v>10.15</v>
      </c>
      <c r="F46" s="151">
        <v>10.15</v>
      </c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91"/>
    </row>
    <row r="47" spans="1:19" s="13" customFormat="1" ht="22.5" customHeight="1">
      <c r="A47" s="87"/>
      <c r="B47" s="96" t="s">
        <v>230</v>
      </c>
      <c r="C47" s="93"/>
      <c r="D47" s="148">
        <f t="shared" si="10"/>
        <v>14</v>
      </c>
      <c r="E47" s="148">
        <f t="shared" si="11"/>
        <v>14</v>
      </c>
      <c r="F47" s="151">
        <f aca="true" t="shared" si="14" ref="F47:R47">SUM(F48:F50)</f>
        <v>14</v>
      </c>
      <c r="G47" s="151">
        <f t="shared" si="14"/>
        <v>0</v>
      </c>
      <c r="H47" s="151">
        <f t="shared" si="14"/>
        <v>0</v>
      </c>
      <c r="I47" s="151">
        <f t="shared" si="14"/>
        <v>0</v>
      </c>
      <c r="J47" s="151">
        <f t="shared" si="14"/>
        <v>0</v>
      </c>
      <c r="K47" s="151">
        <f t="shared" si="14"/>
        <v>0</v>
      </c>
      <c r="L47" s="151">
        <f t="shared" si="14"/>
        <v>0</v>
      </c>
      <c r="M47" s="151">
        <f t="shared" si="14"/>
        <v>0</v>
      </c>
      <c r="N47" s="151">
        <f t="shared" si="14"/>
        <v>0</v>
      </c>
      <c r="O47" s="151">
        <f t="shared" si="14"/>
        <v>0</v>
      </c>
      <c r="P47" s="151">
        <f t="shared" si="14"/>
        <v>0</v>
      </c>
      <c r="Q47" s="151">
        <f t="shared" si="14"/>
        <v>0</v>
      </c>
      <c r="R47" s="151">
        <f t="shared" si="14"/>
        <v>0</v>
      </c>
      <c r="S47" s="91"/>
    </row>
    <row r="48" spans="1:19" s="13" customFormat="1" ht="22.5" customHeight="1">
      <c r="A48" s="91"/>
      <c r="B48" s="98" t="s">
        <v>184</v>
      </c>
      <c r="C48" s="93"/>
      <c r="D48" s="148">
        <f t="shared" si="10"/>
        <v>14</v>
      </c>
      <c r="E48" s="148">
        <f t="shared" si="11"/>
        <v>14</v>
      </c>
      <c r="F48" s="151">
        <v>14</v>
      </c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91"/>
    </row>
    <row r="49" spans="1:19" s="13" customFormat="1" ht="19.5" customHeight="1">
      <c r="A49" s="91"/>
      <c r="B49" s="98" t="s">
        <v>402</v>
      </c>
      <c r="C49" s="93"/>
      <c r="D49" s="148">
        <f t="shared" si="10"/>
        <v>0</v>
      </c>
      <c r="E49" s="148">
        <f t="shared" si="11"/>
        <v>0</v>
      </c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91"/>
    </row>
    <row r="50" spans="1:19" s="13" customFormat="1" ht="19.5" customHeight="1">
      <c r="A50" s="96"/>
      <c r="B50" s="98" t="s">
        <v>185</v>
      </c>
      <c r="C50" s="93"/>
      <c r="D50" s="148">
        <f t="shared" si="10"/>
        <v>0</v>
      </c>
      <c r="E50" s="148">
        <f t="shared" si="11"/>
        <v>0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91"/>
    </row>
    <row r="51" spans="1:19" s="13" customFormat="1" ht="19.5" customHeight="1">
      <c r="A51" s="91"/>
      <c r="B51" s="134" t="s">
        <v>231</v>
      </c>
      <c r="C51" s="91"/>
      <c r="D51" s="148">
        <f t="shared" si="10"/>
        <v>0</v>
      </c>
      <c r="E51" s="148">
        <f t="shared" si="11"/>
        <v>0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91"/>
    </row>
    <row r="52" spans="1:19" s="13" customFormat="1" ht="22.5" customHeight="1">
      <c r="A52" s="91"/>
      <c r="B52" s="99" t="s">
        <v>232</v>
      </c>
      <c r="C52" s="91"/>
      <c r="D52" s="148">
        <f t="shared" si="10"/>
        <v>0</v>
      </c>
      <c r="E52" s="148">
        <f t="shared" si="11"/>
        <v>0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91"/>
    </row>
    <row r="53" spans="1:19" s="13" customFormat="1" ht="22.5" customHeight="1">
      <c r="A53" s="91"/>
      <c r="B53" s="99" t="s">
        <v>336</v>
      </c>
      <c r="C53" s="91"/>
      <c r="D53" s="148">
        <f t="shared" si="10"/>
        <v>5.06</v>
      </c>
      <c r="E53" s="148">
        <f t="shared" si="11"/>
        <v>5.06</v>
      </c>
      <c r="F53" s="151">
        <v>5.06</v>
      </c>
      <c r="G53" s="151">
        <f aca="true" t="shared" si="15" ref="G53:R53">SUM(G54:G55)</f>
        <v>0</v>
      </c>
      <c r="H53" s="151">
        <f t="shared" si="15"/>
        <v>0</v>
      </c>
      <c r="I53" s="151">
        <f t="shared" si="15"/>
        <v>0</v>
      </c>
      <c r="J53" s="151">
        <f t="shared" si="15"/>
        <v>0</v>
      </c>
      <c r="K53" s="151">
        <f t="shared" si="15"/>
        <v>0</v>
      </c>
      <c r="L53" s="151">
        <f t="shared" si="15"/>
        <v>0</v>
      </c>
      <c r="M53" s="151">
        <f t="shared" si="15"/>
        <v>0</v>
      </c>
      <c r="N53" s="151">
        <f t="shared" si="15"/>
        <v>0</v>
      </c>
      <c r="O53" s="151">
        <f t="shared" si="15"/>
        <v>0</v>
      </c>
      <c r="P53" s="151">
        <f t="shared" si="15"/>
        <v>0</v>
      </c>
      <c r="Q53" s="151">
        <f t="shared" si="15"/>
        <v>0</v>
      </c>
      <c r="R53" s="151">
        <f t="shared" si="15"/>
        <v>0</v>
      </c>
      <c r="S53" s="91"/>
    </row>
    <row r="54" spans="1:19" s="13" customFormat="1" ht="22.5" customHeight="1">
      <c r="A54" s="91"/>
      <c r="B54" s="98" t="s">
        <v>403</v>
      </c>
      <c r="C54" s="91"/>
      <c r="D54" s="148">
        <f t="shared" si="10"/>
        <v>5.06</v>
      </c>
      <c r="E54" s="148">
        <f t="shared" si="11"/>
        <v>5.06</v>
      </c>
      <c r="F54" s="151">
        <v>5.06</v>
      </c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91"/>
    </row>
    <row r="55" spans="1:19" s="13" customFormat="1" ht="22.5" customHeight="1">
      <c r="A55" s="91"/>
      <c r="B55" s="98" t="s">
        <v>412</v>
      </c>
      <c r="C55" s="91"/>
      <c r="D55" s="148">
        <f t="shared" si="10"/>
        <v>0</v>
      </c>
      <c r="E55" s="148">
        <f t="shared" si="11"/>
        <v>0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91"/>
    </row>
    <row r="56" spans="1:19" s="13" customFormat="1" ht="22.5" customHeight="1">
      <c r="A56" s="91"/>
      <c r="B56" s="99" t="s">
        <v>404</v>
      </c>
      <c r="C56" s="91"/>
      <c r="D56" s="148">
        <f t="shared" si="10"/>
        <v>0.97</v>
      </c>
      <c r="E56" s="148">
        <f t="shared" si="11"/>
        <v>0.97</v>
      </c>
      <c r="F56" s="151">
        <v>0.97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91"/>
    </row>
    <row r="57" spans="1:19" s="13" customFormat="1" ht="22.5" customHeight="1">
      <c r="A57" s="91"/>
      <c r="B57" s="99" t="s">
        <v>376</v>
      </c>
      <c r="C57" s="97"/>
      <c r="D57" s="148">
        <f t="shared" si="10"/>
        <v>80.64</v>
      </c>
      <c r="E57" s="148">
        <f t="shared" si="11"/>
        <v>80.64</v>
      </c>
      <c r="F57" s="151">
        <v>80.64</v>
      </c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91"/>
    </row>
    <row r="58" ht="14.25">
      <c r="A58" s="13"/>
    </row>
  </sheetData>
  <mergeCells count="17">
    <mergeCell ref="S4:S5"/>
    <mergeCell ref="E4:H4"/>
    <mergeCell ref="I4:I5"/>
    <mergeCell ref="A4:A5"/>
    <mergeCell ref="B4:B5"/>
    <mergeCell ref="C4:C5"/>
    <mergeCell ref="D4:D5"/>
    <mergeCell ref="A2:R2"/>
    <mergeCell ref="P4:P5"/>
    <mergeCell ref="K4:K5"/>
    <mergeCell ref="R4:R5"/>
    <mergeCell ref="L4:L5"/>
    <mergeCell ref="M4:M5"/>
    <mergeCell ref="N4:N5"/>
    <mergeCell ref="O4:O5"/>
    <mergeCell ref="Q4:Q5"/>
    <mergeCell ref="J4:J5"/>
  </mergeCells>
  <printOptions horizontalCentered="1"/>
  <pageMargins left="0.3937007874015748" right="0.15748031496062992" top="0.6299212598425197" bottom="0.4724409448818898" header="0.31496062992125984" footer="0.2362204724409449"/>
  <pageSetup firstPageNumber="5" useFirstPageNumber="1" horizontalDpi="600" verticalDpi="600" orientation="landscape" paperSize="9" scale="72" r:id="rId1"/>
  <headerFooter alignWithMargins="0">
    <oddHeader>&amp;R表5</oddHead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showZeros="0" workbookViewId="0" topLeftCell="A1">
      <pane xSplit="1" ySplit="5" topLeftCell="B6" activePane="bottomRight" state="frozen"/>
      <selection pane="topLeft" activeCell="O30" sqref="O30"/>
      <selection pane="topRight" activeCell="O30" sqref="O30"/>
      <selection pane="bottomLeft" activeCell="O30" sqref="O30"/>
      <selection pane="bottomRight" activeCell="G7" sqref="G7"/>
    </sheetView>
  </sheetViews>
  <sheetFormatPr defaultColWidth="6.875" defaultRowHeight="14.25"/>
  <cols>
    <col min="1" max="1" width="25.50390625" style="11" customWidth="1"/>
    <col min="2" max="2" width="14.375" style="11" customWidth="1"/>
    <col min="3" max="3" width="4.50390625" style="11" customWidth="1"/>
    <col min="4" max="4" width="8.25390625" style="11" customWidth="1"/>
    <col min="5" max="5" width="7.00390625" style="11" customWidth="1"/>
    <col min="6" max="6" width="7.625" style="11" customWidth="1"/>
    <col min="7" max="8" width="7.00390625" style="11" customWidth="1"/>
    <col min="9" max="9" width="7.25390625" style="11" customWidth="1"/>
    <col min="10" max="10" width="6.625" style="11" customWidth="1"/>
    <col min="11" max="11" width="6.50390625" style="11" customWidth="1"/>
    <col min="12" max="12" width="8.375" style="11" customWidth="1"/>
    <col min="13" max="13" width="8.00390625" style="11" customWidth="1"/>
    <col min="14" max="14" width="6.00390625" style="11" customWidth="1"/>
    <col min="15" max="15" width="5.625" style="11" customWidth="1"/>
    <col min="16" max="16" width="4.75390625" style="11" customWidth="1"/>
    <col min="17" max="17" width="8.00390625" style="11" hidden="1" customWidth="1"/>
    <col min="18" max="18" width="7.875" style="11" customWidth="1"/>
    <col min="19" max="16384" width="6.875" style="11" customWidth="1"/>
  </cols>
  <sheetData>
    <row r="1" spans="1:18" ht="22.5">
      <c r="A1" s="231" t="s">
        <v>303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s="80" customFormat="1" ht="26.25" customHeight="1">
      <c r="A2" s="60" t="s">
        <v>568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Q2" s="81"/>
      <c r="R2" s="81" t="s">
        <v>169</v>
      </c>
    </row>
    <row r="3" spans="1:18" s="83" customFormat="1" ht="19.5" customHeight="1">
      <c r="A3" s="243" t="s">
        <v>174</v>
      </c>
      <c r="B3" s="243" t="s">
        <v>417</v>
      </c>
      <c r="C3" s="243" t="s">
        <v>54</v>
      </c>
      <c r="D3" s="243" t="s">
        <v>55</v>
      </c>
      <c r="E3" s="236" t="s">
        <v>503</v>
      </c>
      <c r="F3" s="237"/>
      <c r="G3" s="237"/>
      <c r="H3" s="238"/>
      <c r="I3" s="234" t="s">
        <v>175</v>
      </c>
      <c r="J3" s="234" t="s">
        <v>330</v>
      </c>
      <c r="K3" s="234" t="s">
        <v>176</v>
      </c>
      <c r="L3" s="235" t="s">
        <v>233</v>
      </c>
      <c r="M3" s="235" t="s">
        <v>313</v>
      </c>
      <c r="N3" s="234" t="s">
        <v>177</v>
      </c>
      <c r="O3" s="234" t="s">
        <v>152</v>
      </c>
      <c r="P3" s="234" t="s">
        <v>149</v>
      </c>
      <c r="Q3" s="235" t="s">
        <v>267</v>
      </c>
      <c r="R3" s="234" t="s">
        <v>151</v>
      </c>
    </row>
    <row r="4" spans="1:18" s="83" customFormat="1" ht="60" customHeight="1">
      <c r="A4" s="244"/>
      <c r="B4" s="244"/>
      <c r="C4" s="244"/>
      <c r="D4" s="244"/>
      <c r="E4" s="130" t="s">
        <v>172</v>
      </c>
      <c r="F4" s="130" t="s">
        <v>504</v>
      </c>
      <c r="G4" s="130" t="s">
        <v>334</v>
      </c>
      <c r="H4" s="130" t="s">
        <v>335</v>
      </c>
      <c r="I4" s="234"/>
      <c r="J4" s="234"/>
      <c r="K4" s="234"/>
      <c r="L4" s="235"/>
      <c r="M4" s="235"/>
      <c r="N4" s="234"/>
      <c r="O4" s="234"/>
      <c r="P4" s="234"/>
      <c r="Q4" s="235"/>
      <c r="R4" s="234"/>
    </row>
    <row r="5" spans="1:18" s="83" customFormat="1" ht="18" customHeight="1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84">
        <v>7</v>
      </c>
      <c r="H5" s="84">
        <v>8</v>
      </c>
      <c r="I5" s="84">
        <v>9</v>
      </c>
      <c r="J5" s="84">
        <v>10</v>
      </c>
      <c r="K5" s="84">
        <v>11</v>
      </c>
      <c r="L5" s="84">
        <v>12</v>
      </c>
      <c r="M5" s="84">
        <v>13</v>
      </c>
      <c r="N5" s="84">
        <v>14</v>
      </c>
      <c r="O5" s="84">
        <v>15</v>
      </c>
      <c r="P5" s="84">
        <v>16</v>
      </c>
      <c r="Q5" s="84">
        <v>17</v>
      </c>
      <c r="R5" s="84">
        <v>18</v>
      </c>
    </row>
    <row r="6" spans="1:18" s="13" customFormat="1" ht="23.25" customHeight="1">
      <c r="A6" s="160" t="s">
        <v>172</v>
      </c>
      <c r="B6" s="108"/>
      <c r="C6" s="91"/>
      <c r="D6" s="91">
        <f>SUM(D7:D23)</f>
        <v>30</v>
      </c>
      <c r="E6" s="91">
        <f>SUM(E7:E23)</f>
        <v>30</v>
      </c>
      <c r="F6" s="91">
        <f>SUM(F7:F23)</f>
        <v>30</v>
      </c>
      <c r="G6" s="91">
        <f aca="true" t="shared" si="0" ref="G6:R6">SUM(G7:G23)</f>
        <v>0</v>
      </c>
      <c r="H6" s="91">
        <f t="shared" si="0"/>
        <v>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1">
        <f t="shared" si="0"/>
        <v>0</v>
      </c>
      <c r="M6" s="91">
        <f t="shared" si="0"/>
        <v>0</v>
      </c>
      <c r="N6" s="91">
        <f t="shared" si="0"/>
        <v>0</v>
      </c>
      <c r="O6" s="91">
        <f t="shared" si="0"/>
        <v>0</v>
      </c>
      <c r="P6" s="91">
        <f t="shared" si="0"/>
        <v>0</v>
      </c>
      <c r="Q6" s="91">
        <f t="shared" si="0"/>
        <v>0</v>
      </c>
      <c r="R6" s="91">
        <f t="shared" si="0"/>
        <v>0</v>
      </c>
    </row>
    <row r="7" spans="1:18" s="13" customFormat="1" ht="23.25" customHeight="1">
      <c r="A7" s="91" t="s">
        <v>569</v>
      </c>
      <c r="B7" s="91"/>
      <c r="C7" s="91"/>
      <c r="D7" s="91">
        <v>8</v>
      </c>
      <c r="E7" s="91">
        <v>8</v>
      </c>
      <c r="F7" s="91">
        <v>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s="13" customFormat="1" ht="23.25" customHeight="1">
      <c r="A8" s="91" t="s">
        <v>570</v>
      </c>
      <c r="B8" s="91"/>
      <c r="C8" s="91"/>
      <c r="D8" s="91">
        <v>10</v>
      </c>
      <c r="E8" s="91">
        <v>10</v>
      </c>
      <c r="F8" s="91">
        <v>10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s="13" customFormat="1" ht="23.25" customHeight="1">
      <c r="A9" s="91" t="s">
        <v>571</v>
      </c>
      <c r="B9" s="91"/>
      <c r="C9" s="91"/>
      <c r="D9" s="91">
        <f>E9+SUM(I9:R9)</f>
        <v>12</v>
      </c>
      <c r="E9" s="91">
        <f>F9+G9+H9</f>
        <v>12</v>
      </c>
      <c r="F9" s="100">
        <v>12</v>
      </c>
      <c r="G9" s="100"/>
      <c r="H9" s="100"/>
      <c r="I9" s="100"/>
      <c r="J9" s="100"/>
      <c r="K9" s="91"/>
      <c r="L9" s="91"/>
      <c r="M9" s="91"/>
      <c r="N9" s="91"/>
      <c r="O9" s="91"/>
      <c r="P9" s="91"/>
      <c r="Q9" s="100"/>
      <c r="R9" s="100"/>
    </row>
    <row r="10" spans="1:18" s="13" customFormat="1" ht="23.25" customHeight="1">
      <c r="A10" s="91"/>
      <c r="B10" s="91"/>
      <c r="C10" s="91"/>
      <c r="D10" s="91">
        <f aca="true" t="shared" si="1" ref="D10:D23">E10+SUM(I10:R10)</f>
        <v>0</v>
      </c>
      <c r="E10" s="91">
        <f aca="true" t="shared" si="2" ref="E10:E23">F10+G10+H10</f>
        <v>0</v>
      </c>
      <c r="F10" s="100"/>
      <c r="G10" s="100"/>
      <c r="H10" s="100"/>
      <c r="I10" s="100"/>
      <c r="J10" s="100"/>
      <c r="K10" s="91"/>
      <c r="L10" s="91"/>
      <c r="M10" s="91"/>
      <c r="N10" s="91"/>
      <c r="O10" s="91"/>
      <c r="P10" s="91"/>
      <c r="Q10" s="100"/>
      <c r="R10" s="100"/>
    </row>
    <row r="11" spans="1:18" s="13" customFormat="1" ht="23.25" customHeight="1">
      <c r="A11" s="91"/>
      <c r="B11" s="91"/>
      <c r="C11" s="91"/>
      <c r="D11" s="91">
        <f t="shared" si="1"/>
        <v>0</v>
      </c>
      <c r="E11" s="91">
        <f t="shared" si="2"/>
        <v>0</v>
      </c>
      <c r="F11" s="100"/>
      <c r="G11" s="100"/>
      <c r="H11" s="100"/>
      <c r="I11" s="100"/>
      <c r="J11" s="100"/>
      <c r="K11" s="91"/>
      <c r="L11" s="91"/>
      <c r="M11" s="91"/>
      <c r="N11" s="91"/>
      <c r="O11" s="91"/>
      <c r="P11" s="91"/>
      <c r="Q11" s="100"/>
      <c r="R11" s="100"/>
    </row>
    <row r="12" spans="1:18" s="13" customFormat="1" ht="23.25" customHeight="1">
      <c r="A12" s="91"/>
      <c r="B12" s="91"/>
      <c r="C12" s="91"/>
      <c r="D12" s="91">
        <f t="shared" si="1"/>
        <v>0</v>
      </c>
      <c r="E12" s="91">
        <f t="shared" si="2"/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s="13" customFormat="1" ht="23.25" customHeight="1">
      <c r="A13" s="91"/>
      <c r="B13" s="91"/>
      <c r="C13" s="91"/>
      <c r="D13" s="91">
        <f t="shared" si="1"/>
        <v>0</v>
      </c>
      <c r="E13" s="91">
        <f t="shared" si="2"/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spans="1:18" s="13" customFormat="1" ht="23.25" customHeight="1">
      <c r="A14" s="91"/>
      <c r="B14" s="91"/>
      <c r="C14" s="91"/>
      <c r="D14" s="91">
        <f t="shared" si="1"/>
        <v>0</v>
      </c>
      <c r="E14" s="91">
        <f t="shared" si="2"/>
        <v>0</v>
      </c>
      <c r="F14" s="100"/>
      <c r="G14" s="100"/>
      <c r="H14" s="100"/>
      <c r="I14" s="100"/>
      <c r="J14" s="100"/>
      <c r="K14" s="91"/>
      <c r="L14" s="91"/>
      <c r="M14" s="91"/>
      <c r="N14" s="91"/>
      <c r="O14" s="91"/>
      <c r="P14" s="91"/>
      <c r="Q14" s="100"/>
      <c r="R14" s="100"/>
    </row>
    <row r="15" spans="1:18" s="13" customFormat="1" ht="23.25" customHeight="1">
      <c r="A15" s="91"/>
      <c r="B15" s="91"/>
      <c r="C15" s="91"/>
      <c r="D15" s="91">
        <f t="shared" si="1"/>
        <v>0</v>
      </c>
      <c r="E15" s="91">
        <f t="shared" si="2"/>
        <v>0</v>
      </c>
      <c r="F15" s="100"/>
      <c r="G15" s="100"/>
      <c r="H15" s="100"/>
      <c r="I15" s="100"/>
      <c r="J15" s="100"/>
      <c r="K15" s="91"/>
      <c r="L15" s="91"/>
      <c r="M15" s="91"/>
      <c r="N15" s="91"/>
      <c r="O15" s="91"/>
      <c r="P15" s="91"/>
      <c r="Q15" s="100"/>
      <c r="R15" s="100"/>
    </row>
    <row r="16" spans="1:18" s="13" customFormat="1" ht="23.25" customHeight="1">
      <c r="A16" s="91"/>
      <c r="B16" s="91"/>
      <c r="C16" s="91"/>
      <c r="D16" s="91">
        <f t="shared" si="1"/>
        <v>0</v>
      </c>
      <c r="E16" s="91">
        <f t="shared" si="2"/>
        <v>0</v>
      </c>
      <c r="F16" s="100"/>
      <c r="G16" s="100"/>
      <c r="H16" s="100"/>
      <c r="I16" s="100"/>
      <c r="J16" s="100"/>
      <c r="K16" s="91"/>
      <c r="L16" s="91"/>
      <c r="M16" s="91"/>
      <c r="N16" s="91"/>
      <c r="O16" s="91"/>
      <c r="P16" s="91"/>
      <c r="Q16" s="100"/>
      <c r="R16" s="100"/>
    </row>
    <row r="17" spans="1:18" s="13" customFormat="1" ht="23.25" customHeight="1">
      <c r="A17" s="91"/>
      <c r="B17" s="91"/>
      <c r="C17" s="91"/>
      <c r="D17" s="91">
        <f t="shared" si="1"/>
        <v>0</v>
      </c>
      <c r="E17" s="91">
        <f t="shared" si="2"/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1:18" s="13" customFormat="1" ht="23.25" customHeight="1">
      <c r="A18" s="91"/>
      <c r="B18" s="91"/>
      <c r="C18" s="91"/>
      <c r="D18" s="91">
        <f t="shared" si="1"/>
        <v>0</v>
      </c>
      <c r="E18" s="91">
        <f t="shared" si="2"/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8" s="13" customFormat="1" ht="23.25" customHeight="1">
      <c r="A19" s="91"/>
      <c r="B19" s="91"/>
      <c r="C19" s="91"/>
      <c r="D19" s="91">
        <f t="shared" si="1"/>
        <v>0</v>
      </c>
      <c r="E19" s="91">
        <f t="shared" si="2"/>
        <v>0</v>
      </c>
      <c r="F19" s="100"/>
      <c r="G19" s="100"/>
      <c r="H19" s="100"/>
      <c r="I19" s="100"/>
      <c r="J19" s="100"/>
      <c r="K19" s="91"/>
      <c r="L19" s="91"/>
      <c r="M19" s="91"/>
      <c r="N19" s="91"/>
      <c r="O19" s="91"/>
      <c r="P19" s="91"/>
      <c r="Q19" s="100"/>
      <c r="R19" s="100"/>
    </row>
    <row r="20" spans="1:18" s="13" customFormat="1" ht="23.25" customHeight="1">
      <c r="A20" s="91"/>
      <c r="B20" s="91"/>
      <c r="C20" s="91"/>
      <c r="D20" s="91">
        <f t="shared" si="1"/>
        <v>0</v>
      </c>
      <c r="E20" s="91">
        <f t="shared" si="2"/>
        <v>0</v>
      </c>
      <c r="F20" s="100"/>
      <c r="G20" s="100"/>
      <c r="H20" s="100"/>
      <c r="I20" s="100"/>
      <c r="J20" s="100"/>
      <c r="K20" s="91"/>
      <c r="L20" s="91"/>
      <c r="M20" s="91"/>
      <c r="N20" s="91"/>
      <c r="O20" s="91"/>
      <c r="P20" s="91"/>
      <c r="Q20" s="100"/>
      <c r="R20" s="100"/>
    </row>
    <row r="21" spans="1:18" s="13" customFormat="1" ht="23.25" customHeight="1">
      <c r="A21" s="91"/>
      <c r="B21" s="91"/>
      <c r="C21" s="91"/>
      <c r="D21" s="91">
        <f t="shared" si="1"/>
        <v>0</v>
      </c>
      <c r="E21" s="91">
        <f t="shared" si="2"/>
        <v>0</v>
      </c>
      <c r="F21" s="100"/>
      <c r="G21" s="100"/>
      <c r="H21" s="100"/>
      <c r="I21" s="100"/>
      <c r="J21" s="100"/>
      <c r="K21" s="91"/>
      <c r="L21" s="91"/>
      <c r="M21" s="91"/>
      <c r="N21" s="91"/>
      <c r="O21" s="91"/>
      <c r="P21" s="91"/>
      <c r="Q21" s="100"/>
      <c r="R21" s="100"/>
    </row>
    <row r="22" spans="1:18" s="13" customFormat="1" ht="23.25" customHeight="1">
      <c r="A22" s="91"/>
      <c r="B22" s="91"/>
      <c r="C22" s="91"/>
      <c r="D22" s="91">
        <f t="shared" si="1"/>
        <v>0</v>
      </c>
      <c r="E22" s="91">
        <f t="shared" si="2"/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s="13" customFormat="1" ht="23.25" customHeight="1">
      <c r="A23" s="91"/>
      <c r="B23" s="91"/>
      <c r="C23" s="91"/>
      <c r="D23" s="91">
        <f t="shared" si="1"/>
        <v>0</v>
      </c>
      <c r="E23" s="91">
        <f t="shared" si="2"/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</sheetData>
  <mergeCells count="16">
    <mergeCell ref="K3:K4"/>
    <mergeCell ref="E3:H3"/>
    <mergeCell ref="R3:R4"/>
    <mergeCell ref="M3:M4"/>
    <mergeCell ref="N3:N4"/>
    <mergeCell ref="P3:P4"/>
    <mergeCell ref="B3:B4"/>
    <mergeCell ref="A1:R1"/>
    <mergeCell ref="A3:A4"/>
    <mergeCell ref="C3:C4"/>
    <mergeCell ref="D3:D4"/>
    <mergeCell ref="O3:O4"/>
    <mergeCell ref="Q3:Q4"/>
    <mergeCell ref="I3:I4"/>
    <mergeCell ref="J3:J4"/>
    <mergeCell ref="L3:L4"/>
  </mergeCells>
  <dataValidations count="2">
    <dataValidation type="list" allowBlank="1" showInputMessage="1" showErrorMessage="1" sqref="B7:B23">
      <formula1>"专项业务费,专项设备购置,专项修缮"</formula1>
    </dataValidation>
    <dataValidation type="list" allowBlank="1" showInputMessage="1" showErrorMessage="1" sqref="C7:C23">
      <formula1>"是,否"</formula1>
    </dataValidation>
  </dataValidations>
  <printOptions horizontalCentered="1"/>
  <pageMargins left="0.5905511811023623" right="0.2362204724409449" top="0.5118110236220472" bottom="0.4724409448818898" header="0.31496062992125984" footer="0.2362204724409449"/>
  <pageSetup firstPageNumber="7" useFirstPageNumber="1" horizontalDpi="600" verticalDpi="600" orientation="landscape" paperSize="9" scale="80" r:id="rId1"/>
  <headerFooter alignWithMargins="0">
    <oddHeader>&amp;R表6</oddHead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showZeros="0" workbookViewId="0" topLeftCell="A1">
      <pane xSplit="1" ySplit="5" topLeftCell="B6" activePane="bottomRight" state="frozen"/>
      <selection pane="topLeft" activeCell="O30" sqref="O30"/>
      <selection pane="topRight" activeCell="O30" sqref="O30"/>
      <selection pane="bottomLeft" activeCell="O30" sqref="O30"/>
      <selection pane="bottomRight" activeCell="C2" sqref="C2"/>
    </sheetView>
  </sheetViews>
  <sheetFormatPr defaultColWidth="6.875" defaultRowHeight="14.25"/>
  <cols>
    <col min="1" max="1" width="21.875" style="11" customWidth="1"/>
    <col min="2" max="2" width="5.625" style="11" customWidth="1"/>
    <col min="3" max="3" width="5.50390625" style="11" customWidth="1"/>
    <col min="4" max="7" width="8.00390625" style="11" customWidth="1"/>
    <col min="8" max="8" width="7.75390625" style="11" customWidth="1"/>
    <col min="9" max="9" width="6.875" style="11" customWidth="1"/>
    <col min="10" max="10" width="6.75390625" style="11" customWidth="1"/>
    <col min="11" max="11" width="8.25390625" style="11" customWidth="1"/>
    <col min="12" max="12" width="8.00390625" style="11" customWidth="1"/>
    <col min="13" max="13" width="7.375" style="11" customWidth="1"/>
    <col min="14" max="14" width="7.50390625" style="11" customWidth="1"/>
    <col min="15" max="15" width="7.625" style="11" customWidth="1"/>
    <col min="16" max="16" width="8.00390625" style="11" hidden="1" customWidth="1"/>
    <col min="17" max="17" width="7.875" style="11" customWidth="1"/>
    <col min="18" max="16384" width="6.875" style="11" customWidth="1"/>
  </cols>
  <sheetData>
    <row r="1" spans="1:17" ht="22.5">
      <c r="A1" s="231" t="s">
        <v>304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s="80" customFormat="1" ht="26.25" customHeight="1">
      <c r="A2" s="77" t="s">
        <v>164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P2" s="81"/>
      <c r="Q2" s="81" t="s">
        <v>169</v>
      </c>
    </row>
    <row r="3" spans="1:17" s="83" customFormat="1" ht="19.5" customHeight="1">
      <c r="A3" s="243" t="s">
        <v>174</v>
      </c>
      <c r="B3" s="243" t="s">
        <v>54</v>
      </c>
      <c r="C3" s="243" t="s">
        <v>55</v>
      </c>
      <c r="D3" s="236" t="s">
        <v>503</v>
      </c>
      <c r="E3" s="237"/>
      <c r="F3" s="237"/>
      <c r="G3" s="238"/>
      <c r="H3" s="234" t="s">
        <v>175</v>
      </c>
      <c r="I3" s="234" t="s">
        <v>330</v>
      </c>
      <c r="J3" s="234" t="s">
        <v>176</v>
      </c>
      <c r="K3" s="235" t="s">
        <v>233</v>
      </c>
      <c r="L3" s="235" t="s">
        <v>313</v>
      </c>
      <c r="M3" s="234" t="s">
        <v>177</v>
      </c>
      <c r="N3" s="234" t="s">
        <v>152</v>
      </c>
      <c r="O3" s="234" t="s">
        <v>149</v>
      </c>
      <c r="P3" s="235" t="s">
        <v>267</v>
      </c>
      <c r="Q3" s="234" t="s">
        <v>151</v>
      </c>
    </row>
    <row r="4" spans="1:17" s="83" customFormat="1" ht="60" customHeight="1">
      <c r="A4" s="244"/>
      <c r="B4" s="244"/>
      <c r="C4" s="244"/>
      <c r="D4" s="130" t="s">
        <v>172</v>
      </c>
      <c r="E4" s="130" t="s">
        <v>504</v>
      </c>
      <c r="F4" s="130" t="s">
        <v>334</v>
      </c>
      <c r="G4" s="130" t="s">
        <v>335</v>
      </c>
      <c r="H4" s="234"/>
      <c r="I4" s="234"/>
      <c r="J4" s="234"/>
      <c r="K4" s="235"/>
      <c r="L4" s="235"/>
      <c r="M4" s="234"/>
      <c r="N4" s="234"/>
      <c r="O4" s="234"/>
      <c r="P4" s="235"/>
      <c r="Q4" s="234"/>
    </row>
    <row r="5" spans="1:17" s="83" customFormat="1" ht="18" customHeight="1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84">
        <v>7</v>
      </c>
      <c r="H5" s="84">
        <v>8</v>
      </c>
      <c r="I5" s="84">
        <v>9</v>
      </c>
      <c r="J5" s="84">
        <v>10</v>
      </c>
      <c r="K5" s="84">
        <v>11</v>
      </c>
      <c r="L5" s="84">
        <v>12</v>
      </c>
      <c r="M5" s="84">
        <v>13</v>
      </c>
      <c r="N5" s="84">
        <v>14</v>
      </c>
      <c r="O5" s="84">
        <v>15</v>
      </c>
      <c r="P5" s="84">
        <v>16</v>
      </c>
      <c r="Q5" s="84">
        <v>17</v>
      </c>
    </row>
    <row r="6" spans="1:17" s="13" customFormat="1" ht="22.5" customHeight="1">
      <c r="A6" s="100" t="s">
        <v>211</v>
      </c>
      <c r="B6" s="91"/>
      <c r="C6" s="91">
        <f aca="true" t="shared" si="0" ref="C6:Q6">SUM(C7:C23)</f>
        <v>0</v>
      </c>
      <c r="D6" s="91">
        <f t="shared" si="0"/>
        <v>0</v>
      </c>
      <c r="E6" s="91">
        <f t="shared" si="0"/>
        <v>0</v>
      </c>
      <c r="F6" s="91">
        <f t="shared" si="0"/>
        <v>0</v>
      </c>
      <c r="G6" s="91">
        <f t="shared" si="0"/>
        <v>0</v>
      </c>
      <c r="H6" s="91">
        <f t="shared" si="0"/>
        <v>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1">
        <f t="shared" si="0"/>
        <v>0</v>
      </c>
      <c r="M6" s="91">
        <f t="shared" si="0"/>
        <v>0</v>
      </c>
      <c r="N6" s="91">
        <f t="shared" si="0"/>
        <v>0</v>
      </c>
      <c r="O6" s="91">
        <f t="shared" si="0"/>
        <v>0</v>
      </c>
      <c r="P6" s="91">
        <f t="shared" si="0"/>
        <v>0</v>
      </c>
      <c r="Q6" s="91">
        <f t="shared" si="0"/>
        <v>0</v>
      </c>
    </row>
    <row r="7" spans="1:17" s="13" customFormat="1" ht="22.5" customHeight="1">
      <c r="A7" s="91" t="s">
        <v>167</v>
      </c>
      <c r="B7" s="91"/>
      <c r="C7" s="91">
        <f aca="true" t="shared" si="1" ref="C7:C23">D7+SUM(H7:Q7)</f>
        <v>0</v>
      </c>
      <c r="D7" s="91">
        <f aca="true" t="shared" si="2" ref="D7:D23">E7+F7+G7</f>
        <v>0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17" s="13" customFormat="1" ht="22.5" customHeight="1">
      <c r="A8" s="91" t="s">
        <v>186</v>
      </c>
      <c r="B8" s="91"/>
      <c r="C8" s="91">
        <f t="shared" si="1"/>
        <v>0</v>
      </c>
      <c r="D8" s="91">
        <f t="shared" si="2"/>
        <v>0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s="13" customFormat="1" ht="22.5" customHeight="1">
      <c r="A9" s="91" t="s">
        <v>187</v>
      </c>
      <c r="B9" s="91"/>
      <c r="C9" s="91">
        <f t="shared" si="1"/>
        <v>0</v>
      </c>
      <c r="D9" s="91">
        <f t="shared" si="2"/>
        <v>0</v>
      </c>
      <c r="E9" s="100"/>
      <c r="F9" s="100"/>
      <c r="G9" s="100"/>
      <c r="H9" s="100"/>
      <c r="I9" s="100"/>
      <c r="J9" s="91"/>
      <c r="K9" s="91"/>
      <c r="L9" s="91"/>
      <c r="M9" s="91"/>
      <c r="N9" s="91"/>
      <c r="O9" s="91"/>
      <c r="P9" s="100"/>
      <c r="Q9" s="100"/>
    </row>
    <row r="10" spans="1:17" s="13" customFormat="1" ht="22.5" customHeight="1">
      <c r="A10" s="91"/>
      <c r="B10" s="91"/>
      <c r="C10" s="91">
        <f t="shared" si="1"/>
        <v>0</v>
      </c>
      <c r="D10" s="91">
        <f t="shared" si="2"/>
        <v>0</v>
      </c>
      <c r="E10" s="100"/>
      <c r="F10" s="100"/>
      <c r="G10" s="100"/>
      <c r="H10" s="100"/>
      <c r="I10" s="100"/>
      <c r="J10" s="91"/>
      <c r="K10" s="91"/>
      <c r="L10" s="91"/>
      <c r="M10" s="91"/>
      <c r="N10" s="91"/>
      <c r="O10" s="91"/>
      <c r="P10" s="100"/>
      <c r="Q10" s="100"/>
    </row>
    <row r="11" spans="1:17" s="13" customFormat="1" ht="22.5" customHeight="1">
      <c r="A11" s="91"/>
      <c r="B11" s="91"/>
      <c r="C11" s="91">
        <f t="shared" si="1"/>
        <v>0</v>
      </c>
      <c r="D11" s="91">
        <f t="shared" si="2"/>
        <v>0</v>
      </c>
      <c r="E11" s="100"/>
      <c r="F11" s="100"/>
      <c r="G11" s="100"/>
      <c r="H11" s="100"/>
      <c r="I11" s="100"/>
      <c r="J11" s="91"/>
      <c r="K11" s="91"/>
      <c r="L11" s="91"/>
      <c r="M11" s="91"/>
      <c r="N11" s="91"/>
      <c r="O11" s="91"/>
      <c r="P11" s="100"/>
      <c r="Q11" s="100"/>
    </row>
    <row r="12" spans="1:17" s="13" customFormat="1" ht="22.5" customHeight="1">
      <c r="A12" s="100"/>
      <c r="B12" s="91"/>
      <c r="C12" s="91">
        <f t="shared" si="1"/>
        <v>0</v>
      </c>
      <c r="D12" s="91">
        <f t="shared" si="2"/>
        <v>0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1:17" s="13" customFormat="1" ht="22.5" customHeight="1">
      <c r="A13" s="91"/>
      <c r="B13" s="91"/>
      <c r="C13" s="91">
        <f t="shared" si="1"/>
        <v>0</v>
      </c>
      <c r="D13" s="91">
        <f t="shared" si="2"/>
        <v>0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7" s="13" customFormat="1" ht="22.5" customHeight="1">
      <c r="A14" s="91"/>
      <c r="B14" s="91"/>
      <c r="C14" s="91">
        <f t="shared" si="1"/>
        <v>0</v>
      </c>
      <c r="D14" s="91">
        <f t="shared" si="2"/>
        <v>0</v>
      </c>
      <c r="E14" s="100"/>
      <c r="F14" s="100"/>
      <c r="G14" s="100"/>
      <c r="H14" s="100"/>
      <c r="I14" s="100"/>
      <c r="J14" s="91"/>
      <c r="K14" s="91"/>
      <c r="L14" s="91"/>
      <c r="M14" s="91"/>
      <c r="N14" s="91"/>
      <c r="O14" s="91"/>
      <c r="P14" s="100"/>
      <c r="Q14" s="100"/>
    </row>
    <row r="15" spans="1:17" s="13" customFormat="1" ht="22.5" customHeight="1">
      <c r="A15" s="91"/>
      <c r="B15" s="91"/>
      <c r="C15" s="91">
        <f t="shared" si="1"/>
        <v>0</v>
      </c>
      <c r="D15" s="91">
        <f t="shared" si="2"/>
        <v>0</v>
      </c>
      <c r="E15" s="100"/>
      <c r="F15" s="100"/>
      <c r="G15" s="100"/>
      <c r="H15" s="100"/>
      <c r="I15" s="100"/>
      <c r="J15" s="91"/>
      <c r="K15" s="91"/>
      <c r="L15" s="91"/>
      <c r="M15" s="91"/>
      <c r="N15" s="91"/>
      <c r="O15" s="91"/>
      <c r="P15" s="100"/>
      <c r="Q15" s="100"/>
    </row>
    <row r="16" spans="1:17" s="13" customFormat="1" ht="22.5" customHeight="1">
      <c r="A16" s="91"/>
      <c r="B16" s="91"/>
      <c r="C16" s="91">
        <f t="shared" si="1"/>
        <v>0</v>
      </c>
      <c r="D16" s="91">
        <f t="shared" si="2"/>
        <v>0</v>
      </c>
      <c r="E16" s="100"/>
      <c r="F16" s="100"/>
      <c r="G16" s="100"/>
      <c r="H16" s="100"/>
      <c r="I16" s="100"/>
      <c r="J16" s="91"/>
      <c r="K16" s="91"/>
      <c r="L16" s="91"/>
      <c r="M16" s="91"/>
      <c r="N16" s="91"/>
      <c r="O16" s="91"/>
      <c r="P16" s="100"/>
      <c r="Q16" s="100"/>
    </row>
    <row r="17" spans="1:17" s="13" customFormat="1" ht="22.5" customHeight="1">
      <c r="A17" s="100"/>
      <c r="B17" s="91"/>
      <c r="C17" s="91">
        <f t="shared" si="1"/>
        <v>0</v>
      </c>
      <c r="D17" s="91">
        <f t="shared" si="2"/>
        <v>0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s="13" customFormat="1" ht="22.5" customHeight="1">
      <c r="A18" s="100"/>
      <c r="B18" s="91"/>
      <c r="C18" s="91">
        <f t="shared" si="1"/>
        <v>0</v>
      </c>
      <c r="D18" s="91">
        <f t="shared" si="2"/>
        <v>0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s="13" customFormat="1" ht="22.5" customHeight="1">
      <c r="A19" s="91"/>
      <c r="B19" s="91"/>
      <c r="C19" s="91">
        <f t="shared" si="1"/>
        <v>0</v>
      </c>
      <c r="D19" s="91">
        <f t="shared" si="2"/>
        <v>0</v>
      </c>
      <c r="E19" s="100"/>
      <c r="F19" s="100"/>
      <c r="G19" s="100"/>
      <c r="H19" s="100"/>
      <c r="I19" s="100"/>
      <c r="J19" s="91"/>
      <c r="K19" s="91"/>
      <c r="L19" s="91"/>
      <c r="M19" s="91"/>
      <c r="N19" s="91"/>
      <c r="O19" s="91"/>
      <c r="P19" s="100"/>
      <c r="Q19" s="100"/>
    </row>
    <row r="20" spans="1:17" s="13" customFormat="1" ht="22.5" customHeight="1">
      <c r="A20" s="91"/>
      <c r="B20" s="91"/>
      <c r="C20" s="91">
        <f t="shared" si="1"/>
        <v>0</v>
      </c>
      <c r="D20" s="91">
        <f t="shared" si="2"/>
        <v>0</v>
      </c>
      <c r="E20" s="100"/>
      <c r="F20" s="100"/>
      <c r="G20" s="100"/>
      <c r="H20" s="100"/>
      <c r="I20" s="100"/>
      <c r="J20" s="91"/>
      <c r="K20" s="91"/>
      <c r="L20" s="91"/>
      <c r="M20" s="91"/>
      <c r="N20" s="91"/>
      <c r="O20" s="91"/>
      <c r="P20" s="100"/>
      <c r="Q20" s="100"/>
    </row>
    <row r="21" spans="1:17" s="13" customFormat="1" ht="22.5" customHeight="1">
      <c r="A21" s="91"/>
      <c r="B21" s="91"/>
      <c r="C21" s="91">
        <f t="shared" si="1"/>
        <v>0</v>
      </c>
      <c r="D21" s="91">
        <f t="shared" si="2"/>
        <v>0</v>
      </c>
      <c r="E21" s="100"/>
      <c r="F21" s="100"/>
      <c r="G21" s="100"/>
      <c r="H21" s="100"/>
      <c r="I21" s="100"/>
      <c r="J21" s="91"/>
      <c r="K21" s="91"/>
      <c r="L21" s="91"/>
      <c r="M21" s="91"/>
      <c r="N21" s="91"/>
      <c r="O21" s="91"/>
      <c r="P21" s="100"/>
      <c r="Q21" s="100"/>
    </row>
    <row r="22" spans="1:17" s="13" customFormat="1" ht="22.5" customHeight="1">
      <c r="A22" s="91"/>
      <c r="B22" s="91"/>
      <c r="C22" s="91">
        <f t="shared" si="1"/>
        <v>0</v>
      </c>
      <c r="D22" s="91">
        <f t="shared" si="2"/>
        <v>0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1:17" s="13" customFormat="1" ht="22.5" customHeight="1">
      <c r="A23" s="91"/>
      <c r="B23" s="91"/>
      <c r="C23" s="91">
        <f t="shared" si="1"/>
        <v>0</v>
      </c>
      <c r="D23" s="91">
        <f t="shared" si="2"/>
        <v>0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</sheetData>
  <mergeCells count="15">
    <mergeCell ref="N3:N4"/>
    <mergeCell ref="P3:P4"/>
    <mergeCell ref="H3:H4"/>
    <mergeCell ref="I3:I4"/>
    <mergeCell ref="K3:K4"/>
    <mergeCell ref="A1:Q1"/>
    <mergeCell ref="J3:J4"/>
    <mergeCell ref="D3:G3"/>
    <mergeCell ref="Q3:Q4"/>
    <mergeCell ref="L3:L4"/>
    <mergeCell ref="M3:M4"/>
    <mergeCell ref="O3:O4"/>
    <mergeCell ref="A3:A4"/>
    <mergeCell ref="B3:B4"/>
    <mergeCell ref="C3:C4"/>
  </mergeCells>
  <dataValidations count="1">
    <dataValidation type="list" allowBlank="1" showInputMessage="1" showErrorMessage="1" sqref="B7:B23">
      <formula1>"是,否"</formula1>
    </dataValidation>
  </dataValidations>
  <printOptions horizontalCentered="1"/>
  <pageMargins left="0.5118110236220472" right="0.15748031496062992" top="0.5118110236220472" bottom="0.4724409448818898" header="0.31496062992125984" footer="0.2362204724409449"/>
  <pageSetup firstPageNumber="8" useFirstPageNumber="1" horizontalDpi="600" verticalDpi="600" orientation="landscape" paperSize="9" scale="80" r:id="rId1"/>
  <headerFooter alignWithMargins="0">
    <oddHeader>&amp;R表7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2015-11-09T02:23:46Z</cp:lastPrinted>
  <dcterms:created xsi:type="dcterms:W3CDTF">1996-12-17T01:32:42Z</dcterms:created>
  <dcterms:modified xsi:type="dcterms:W3CDTF">2015-11-09T02:24:05Z</dcterms:modified>
  <cp:category/>
  <cp:version/>
  <cp:contentType/>
  <cp:contentStatus/>
</cp:coreProperties>
</file>